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backupFile="1"/>
  <mc:AlternateContent xmlns:mc="http://schemas.openxmlformats.org/markup-compatibility/2006">
    <mc:Choice Requires="x15">
      <x15ac:absPath xmlns:x15ac="http://schemas.microsoft.com/office/spreadsheetml/2010/11/ac" url="C:\Users\User\Desktop\ПРАЙСЫ\РАУС\2026.01.21\"/>
    </mc:Choice>
  </mc:AlternateContent>
  <xr:revisionPtr revIDLastSave="0" documentId="13_ncr:1_{729F0241-B683-477B-96CD-03B61F8666A0}" xr6:coauthVersionLast="47" xr6:coauthVersionMax="47" xr10:uidLastSave="{00000000-0000-0000-0000-000000000000}"/>
  <bookViews>
    <workbookView xWindow="-120" yWindow="-120" windowWidth="29040" windowHeight="15720" tabRatio="858" firstSheet="1" activeTab="17" xr2:uid="{00000000-000D-0000-FFFF-FFFF00000000}"/>
  </bookViews>
  <sheets>
    <sheet name="Наценка" sheetId="66" r:id="rId1"/>
    <sheet name=" КОРПУС Кухня" sheetId="48" r:id="rId2"/>
    <sheet name=" Монро ЛДСП" sheetId="57" r:id="rId3"/>
    <sheet name=" Чарли" sheetId="55" r:id="rId4"/>
    <sheet name="Глэдис" sheetId="53" r:id="rId5"/>
    <sheet name="Прованс" sheetId="58" r:id="rId6"/>
    <sheet name="Квадро" sheetId="51" r:id="rId7"/>
    <sheet name="Тесс" sheetId="41" r:id="rId8"/>
    <sheet name="Инесса NEW" sheetId="36" r:id="rId9"/>
    <sheet name="Афина" sheetId="52" r:id="rId10"/>
    <sheet name="Самира" sheetId="59" r:id="rId11"/>
    <sheet name="Люкс" sheetId="60" r:id="rId12"/>
    <sheet name="Шале" sheetId="61" r:id="rId13"/>
    <sheet name="Милания" sheetId="62" r:id="rId14"/>
    <sheet name="Орион" sheetId="63" r:id="rId15"/>
    <sheet name="Ева" sheetId="65" r:id="rId16"/>
    <sheet name=" Янна" sheetId="40" r:id="rId17"/>
    <sheet name="ГОТОВЫЕ решения КУХНИ 2м" sheetId="47" r:id="rId18"/>
    <sheet name="ГОТОВЫЕ  решения КУХНИ 1,6 м" sheetId="64" r:id="rId19"/>
  </sheets>
  <definedNames>
    <definedName name="_xlnm.Print_Area" localSheetId="1">' КОРПУС Кухня'!$A$1:$I$118</definedName>
    <definedName name="_xlnm.Print_Area" localSheetId="3">' Чарли'!$A$1:$V$128</definedName>
    <definedName name="_xlnm.Print_Area" localSheetId="17">'ГОТОВЫЕ решения КУХНИ 2м'!$A$1:$G$31</definedName>
    <definedName name="_xlnm.Print_Area" localSheetId="8">'Инесса NEW'!$A$1:$Q$137</definedName>
    <definedName name="_xlnm.Print_Area" localSheetId="6">Квадро!$A$1:$V$150</definedName>
    <definedName name="_xlnm.Print_Area" localSheetId="11">Люкс!$A$1:$Q$136</definedName>
    <definedName name="_xlnm.Print_Area" localSheetId="5">Прованс!$A$1:$Q$139</definedName>
    <definedName name="_xlnm.Print_Area" localSheetId="12">Шале!$A$1:$Q$137</definedName>
    <definedName name="ОбщаяНаценка">Наценка!$C$15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64" l="1"/>
  <c r="F10" i="64"/>
  <c r="F11" i="64"/>
  <c r="F12" i="64"/>
  <c r="F13" i="64"/>
  <c r="F14" i="64"/>
  <c r="F15" i="64"/>
  <c r="F16" i="64"/>
  <c r="F17" i="64"/>
  <c r="F18" i="64"/>
  <c r="F19" i="64"/>
  <c r="F20" i="64"/>
  <c r="F21" i="64"/>
  <c r="F8" i="64"/>
  <c r="F9" i="47"/>
  <c r="F10" i="47"/>
  <c r="F11" i="47"/>
  <c r="F12" i="47"/>
  <c r="F13" i="47"/>
  <c r="F14" i="47"/>
  <c r="F15" i="47"/>
  <c r="F16" i="47"/>
  <c r="F17" i="47"/>
  <c r="F18" i="47"/>
  <c r="F19" i="47"/>
  <c r="F20" i="47"/>
  <c r="F21" i="47"/>
  <c r="F22" i="47"/>
  <c r="F8" i="47"/>
  <c r="M18" i="40"/>
  <c r="M19" i="40"/>
  <c r="M20" i="40"/>
  <c r="M21" i="40"/>
  <c r="M22" i="40"/>
  <c r="M23" i="40"/>
  <c r="M24" i="40"/>
  <c r="M25" i="40"/>
  <c r="M26" i="40"/>
  <c r="M27" i="40"/>
  <c r="M28" i="40"/>
  <c r="M29" i="40"/>
  <c r="M30" i="40"/>
  <c r="M31" i="40"/>
  <c r="M32" i="40"/>
  <c r="M33" i="40"/>
  <c r="M34" i="40"/>
  <c r="M35" i="40"/>
  <c r="M36" i="40"/>
  <c r="M37" i="40"/>
  <c r="M38" i="40"/>
  <c r="M39" i="40"/>
  <c r="M40" i="40"/>
  <c r="M41" i="40"/>
  <c r="M42" i="40"/>
  <c r="M43" i="40"/>
  <c r="M44" i="40"/>
  <c r="M45" i="40"/>
  <c r="M46" i="40"/>
  <c r="M47" i="40"/>
  <c r="M48" i="40"/>
  <c r="M49" i="40"/>
  <c r="M50" i="40"/>
  <c r="M51" i="40"/>
  <c r="M52" i="40"/>
  <c r="M53" i="40"/>
  <c r="M54" i="40"/>
  <c r="M55" i="40"/>
  <c r="M56" i="40"/>
  <c r="M57" i="40"/>
  <c r="M58" i="40"/>
  <c r="M59" i="40"/>
  <c r="M60" i="40"/>
  <c r="M61" i="40"/>
  <c r="M62" i="40"/>
  <c r="M63" i="40"/>
  <c r="M64" i="40"/>
  <c r="M65" i="40"/>
  <c r="M66" i="40"/>
  <c r="M67" i="40"/>
  <c r="M68" i="40"/>
  <c r="M69" i="40"/>
  <c r="M70" i="40"/>
  <c r="M71" i="40"/>
  <c r="M72" i="40"/>
  <c r="M73" i="40"/>
  <c r="M74" i="40"/>
  <c r="M75" i="40"/>
  <c r="M76" i="40"/>
  <c r="M77" i="40"/>
  <c r="M78" i="40"/>
  <c r="M79" i="40"/>
  <c r="M80" i="40"/>
  <c r="M81" i="40"/>
  <c r="M82" i="40"/>
  <c r="M83" i="40"/>
  <c r="M84" i="40"/>
  <c r="M85" i="40"/>
  <c r="M86" i="40"/>
  <c r="M87" i="40"/>
  <c r="M88" i="40"/>
  <c r="M89" i="40"/>
  <c r="M90" i="40"/>
  <c r="M91" i="40"/>
  <c r="M92" i="40"/>
  <c r="M93" i="40"/>
  <c r="M94" i="40"/>
  <c r="M95" i="40"/>
  <c r="M96" i="40"/>
  <c r="M97" i="40"/>
  <c r="M98" i="40"/>
  <c r="M99" i="40"/>
  <c r="M100" i="40"/>
  <c r="M101" i="40"/>
  <c r="M102" i="40"/>
  <c r="M103" i="40"/>
  <c r="M104" i="40"/>
  <c r="M105" i="40"/>
  <c r="M106" i="40"/>
  <c r="M107" i="40"/>
  <c r="M108" i="40"/>
  <c r="M109" i="40"/>
  <c r="M110" i="40"/>
  <c r="M111" i="40"/>
  <c r="M112" i="40"/>
  <c r="M113" i="40"/>
  <c r="M114" i="40"/>
  <c r="M115" i="40"/>
  <c r="M116" i="40"/>
  <c r="M117" i="40"/>
  <c r="M118" i="40"/>
  <c r="M119" i="40"/>
  <c r="M120" i="40"/>
  <c r="M121" i="40"/>
  <c r="M122" i="40"/>
  <c r="M123" i="40"/>
  <c r="M124" i="40"/>
  <c r="M125" i="40"/>
  <c r="M126" i="40"/>
  <c r="M127" i="40"/>
  <c r="M128" i="40"/>
  <c r="M129" i="40"/>
  <c r="M130" i="40"/>
  <c r="M131" i="40"/>
  <c r="M132" i="40"/>
  <c r="M133" i="40"/>
  <c r="M134" i="40"/>
  <c r="M135" i="40"/>
  <c r="M136" i="40"/>
  <c r="M137" i="40"/>
  <c r="M138" i="40"/>
  <c r="M139" i="40"/>
  <c r="M140" i="40"/>
  <c r="M141" i="40"/>
  <c r="M142" i="40"/>
  <c r="M143" i="40"/>
  <c r="M144" i="40"/>
  <c r="M145" i="40"/>
  <c r="M146" i="40"/>
  <c r="M147" i="40"/>
  <c r="M148" i="40"/>
  <c r="M149" i="40"/>
  <c r="M150" i="40"/>
  <c r="M151" i="40"/>
  <c r="M152" i="40"/>
  <c r="M153" i="40"/>
  <c r="M17" i="40"/>
  <c r="L25" i="65"/>
  <c r="L26" i="65"/>
  <c r="L27" i="65"/>
  <c r="L28" i="65"/>
  <c r="L29" i="65"/>
  <c r="L30" i="65"/>
  <c r="L31" i="65"/>
  <c r="L32" i="65"/>
  <c r="L33" i="65"/>
  <c r="L34" i="65"/>
  <c r="L35" i="65"/>
  <c r="L36" i="65"/>
  <c r="L37" i="65"/>
  <c r="L38" i="65"/>
  <c r="L39" i="65"/>
  <c r="L40" i="65"/>
  <c r="L41" i="65"/>
  <c r="L42" i="65"/>
  <c r="L43" i="65"/>
  <c r="L44" i="65"/>
  <c r="L45" i="65"/>
  <c r="L46" i="65"/>
  <c r="L47" i="65"/>
  <c r="L48" i="65"/>
  <c r="L49" i="65"/>
  <c r="L50" i="65"/>
  <c r="L51" i="65"/>
  <c r="L52" i="65"/>
  <c r="L53" i="65"/>
  <c r="L54" i="65"/>
  <c r="L55" i="65"/>
  <c r="L56" i="65"/>
  <c r="L57" i="65"/>
  <c r="L58" i="65"/>
  <c r="L59" i="65"/>
  <c r="L60" i="65"/>
  <c r="L61" i="65"/>
  <c r="L62" i="65"/>
  <c r="L63" i="65"/>
  <c r="L64" i="65"/>
  <c r="L65" i="65"/>
  <c r="L66" i="65"/>
  <c r="L67" i="65"/>
  <c r="L68" i="65"/>
  <c r="L69" i="65"/>
  <c r="L70" i="65"/>
  <c r="L71" i="65"/>
  <c r="L72" i="65"/>
  <c r="L73" i="65"/>
  <c r="L74" i="65"/>
  <c r="L75" i="65"/>
  <c r="L76" i="65"/>
  <c r="L77" i="65"/>
  <c r="L78" i="65"/>
  <c r="L79" i="65"/>
  <c r="L80" i="65"/>
  <c r="L81" i="65"/>
  <c r="L82" i="65"/>
  <c r="L83" i="65"/>
  <c r="L84" i="65"/>
  <c r="L85" i="65"/>
  <c r="L86" i="65"/>
  <c r="L87" i="65"/>
  <c r="L88" i="65"/>
  <c r="L89" i="65"/>
  <c r="L90" i="65"/>
  <c r="L91" i="65"/>
  <c r="L92" i="65"/>
  <c r="L93" i="65"/>
  <c r="L94" i="65"/>
  <c r="L95" i="65"/>
  <c r="L96" i="65"/>
  <c r="L97" i="65"/>
  <c r="L98" i="65"/>
  <c r="L99" i="65"/>
  <c r="L100" i="65"/>
  <c r="L101" i="65"/>
  <c r="L102" i="65"/>
  <c r="L103" i="65"/>
  <c r="L104" i="65"/>
  <c r="L105" i="65"/>
  <c r="L106" i="65"/>
  <c r="L107" i="65"/>
  <c r="L108" i="65"/>
  <c r="L109" i="65"/>
  <c r="L110" i="65"/>
  <c r="L111" i="65"/>
  <c r="L112" i="65"/>
  <c r="L113" i="65"/>
  <c r="L114" i="65"/>
  <c r="L115" i="65"/>
  <c r="L116" i="65"/>
  <c r="L117" i="65"/>
  <c r="L118" i="65"/>
  <c r="L119" i="65"/>
  <c r="L120" i="65"/>
  <c r="L121" i="65"/>
  <c r="L122" i="65"/>
  <c r="L123" i="65"/>
  <c r="L124" i="65"/>
  <c r="L125" i="65"/>
  <c r="L126" i="65"/>
  <c r="L127" i="65"/>
  <c r="L128" i="65"/>
  <c r="L129" i="65"/>
  <c r="L130" i="65"/>
  <c r="L131" i="65"/>
  <c r="L132" i="65"/>
  <c r="L133" i="65"/>
  <c r="L134" i="65"/>
  <c r="L135" i="65"/>
  <c r="L136" i="65"/>
  <c r="L137" i="65"/>
  <c r="L138" i="65"/>
  <c r="L139" i="65"/>
  <c r="L140" i="65"/>
  <c r="L141" i="65"/>
  <c r="L142" i="65"/>
  <c r="L143" i="65"/>
  <c r="L144" i="65"/>
  <c r="L24" i="65"/>
  <c r="L22" i="63"/>
  <c r="L23" i="63"/>
  <c r="L24" i="63"/>
  <c r="L25" i="63"/>
  <c r="L26" i="63"/>
  <c r="L27" i="63"/>
  <c r="L28" i="63"/>
  <c r="L29" i="63"/>
  <c r="L30" i="63"/>
  <c r="L31" i="63"/>
  <c r="L32" i="63"/>
  <c r="L33" i="63"/>
  <c r="L34" i="63"/>
  <c r="L35" i="63"/>
  <c r="L36" i="63"/>
  <c r="L37" i="63"/>
  <c r="L38" i="63"/>
  <c r="L39" i="63"/>
  <c r="L40" i="63"/>
  <c r="L41" i="63"/>
  <c r="L42" i="63"/>
  <c r="L43" i="63"/>
  <c r="L44" i="63"/>
  <c r="L45" i="63"/>
  <c r="L46" i="63"/>
  <c r="L47" i="63"/>
  <c r="L48" i="63"/>
  <c r="L49" i="63"/>
  <c r="L50" i="63"/>
  <c r="L51" i="63"/>
  <c r="L52" i="63"/>
  <c r="L53" i="63"/>
  <c r="L54" i="63"/>
  <c r="L55" i="63"/>
  <c r="L56" i="63"/>
  <c r="L57" i="63"/>
  <c r="L58" i="63"/>
  <c r="L59" i="63"/>
  <c r="L60" i="63"/>
  <c r="L61" i="63"/>
  <c r="L62" i="63"/>
  <c r="L63" i="63"/>
  <c r="L64" i="63"/>
  <c r="L65" i="63"/>
  <c r="L66" i="63"/>
  <c r="L67" i="63"/>
  <c r="L68" i="63"/>
  <c r="L69" i="63"/>
  <c r="L70" i="63"/>
  <c r="L71" i="63"/>
  <c r="L72" i="63"/>
  <c r="L73" i="63"/>
  <c r="L74" i="63"/>
  <c r="L75" i="63"/>
  <c r="L76" i="63"/>
  <c r="L77" i="63"/>
  <c r="L78" i="63"/>
  <c r="L79" i="63"/>
  <c r="L80" i="63"/>
  <c r="L81" i="63"/>
  <c r="L82" i="63"/>
  <c r="L83" i="63"/>
  <c r="L84" i="63"/>
  <c r="L85" i="63"/>
  <c r="L86" i="63"/>
  <c r="L87" i="63"/>
  <c r="L88" i="63"/>
  <c r="L89" i="63"/>
  <c r="L90" i="63"/>
  <c r="L91" i="63"/>
  <c r="L92" i="63"/>
  <c r="L93" i="63"/>
  <c r="L94" i="63"/>
  <c r="L95" i="63"/>
  <c r="L96" i="63"/>
  <c r="L97" i="63"/>
  <c r="L98" i="63"/>
  <c r="L99" i="63"/>
  <c r="L100" i="63"/>
  <c r="L101" i="63"/>
  <c r="L102" i="63"/>
  <c r="L103" i="63"/>
  <c r="L104" i="63"/>
  <c r="L105" i="63"/>
  <c r="L106" i="63"/>
  <c r="L107" i="63"/>
  <c r="L108" i="63"/>
  <c r="L109" i="63"/>
  <c r="L110" i="63"/>
  <c r="L111" i="63"/>
  <c r="L112" i="63"/>
  <c r="L113" i="63"/>
  <c r="L114" i="63"/>
  <c r="L115" i="63"/>
  <c r="L116" i="63"/>
  <c r="L117" i="63"/>
  <c r="L118" i="63"/>
  <c r="L119" i="63"/>
  <c r="L120" i="63"/>
  <c r="L121" i="63"/>
  <c r="L122" i="63"/>
  <c r="L123" i="63"/>
  <c r="L124" i="63"/>
  <c r="L125" i="63"/>
  <c r="L126" i="63"/>
  <c r="L127" i="63"/>
  <c r="L128" i="63"/>
  <c r="L129" i="63"/>
  <c r="L130" i="63"/>
  <c r="L131" i="63"/>
  <c r="L132" i="63"/>
  <c r="L133" i="63"/>
  <c r="L134" i="63"/>
  <c r="L135" i="63"/>
  <c r="L136" i="63"/>
  <c r="L137" i="63"/>
  <c r="L138" i="63"/>
  <c r="L139" i="63"/>
  <c r="L140" i="63"/>
  <c r="L141" i="63"/>
  <c r="L21" i="63"/>
  <c r="L22" i="62"/>
  <c r="L23" i="62"/>
  <c r="L24" i="62"/>
  <c r="L25" i="62"/>
  <c r="L26" i="62"/>
  <c r="L27" i="62"/>
  <c r="L28" i="62"/>
  <c r="L29" i="62"/>
  <c r="L30" i="62"/>
  <c r="L31" i="62"/>
  <c r="L32" i="62"/>
  <c r="L33" i="62"/>
  <c r="L34" i="62"/>
  <c r="L35" i="62"/>
  <c r="L36" i="62"/>
  <c r="L37" i="62"/>
  <c r="L38" i="62"/>
  <c r="L39" i="62"/>
  <c r="L40" i="62"/>
  <c r="L41" i="62"/>
  <c r="L42" i="62"/>
  <c r="L43" i="62"/>
  <c r="L44" i="62"/>
  <c r="L45" i="62"/>
  <c r="L46" i="62"/>
  <c r="L47" i="62"/>
  <c r="L48" i="62"/>
  <c r="L49" i="62"/>
  <c r="L50" i="62"/>
  <c r="L51" i="62"/>
  <c r="L52" i="62"/>
  <c r="L53" i="62"/>
  <c r="L54" i="62"/>
  <c r="L55" i="62"/>
  <c r="L56" i="62"/>
  <c r="L57" i="62"/>
  <c r="L58" i="62"/>
  <c r="L59" i="62"/>
  <c r="L60" i="62"/>
  <c r="L61" i="62"/>
  <c r="L62" i="62"/>
  <c r="L63" i="62"/>
  <c r="L64" i="62"/>
  <c r="L65" i="62"/>
  <c r="L66" i="62"/>
  <c r="L67" i="62"/>
  <c r="L68" i="62"/>
  <c r="L69" i="62"/>
  <c r="L70" i="62"/>
  <c r="L71" i="62"/>
  <c r="L72" i="62"/>
  <c r="L73" i="62"/>
  <c r="L74" i="62"/>
  <c r="L75" i="62"/>
  <c r="L76" i="62"/>
  <c r="L77" i="62"/>
  <c r="L78" i="62"/>
  <c r="L79" i="62"/>
  <c r="L80" i="62"/>
  <c r="L81" i="62"/>
  <c r="L82" i="62"/>
  <c r="L83" i="62"/>
  <c r="L84" i="62"/>
  <c r="L85" i="62"/>
  <c r="L86" i="62"/>
  <c r="L87" i="62"/>
  <c r="L88" i="62"/>
  <c r="L89" i="62"/>
  <c r="L90" i="62"/>
  <c r="L91" i="62"/>
  <c r="L92" i="62"/>
  <c r="L93" i="62"/>
  <c r="L94" i="62"/>
  <c r="L95" i="62"/>
  <c r="L96" i="62"/>
  <c r="L97" i="62"/>
  <c r="L98" i="62"/>
  <c r="L99" i="62"/>
  <c r="L100" i="62"/>
  <c r="L101" i="62"/>
  <c r="L102" i="62"/>
  <c r="L103" i="62"/>
  <c r="L104" i="62"/>
  <c r="L105" i="62"/>
  <c r="L106" i="62"/>
  <c r="L107" i="62"/>
  <c r="L108" i="62"/>
  <c r="L109" i="62"/>
  <c r="L110" i="62"/>
  <c r="L111" i="62"/>
  <c r="L112" i="62"/>
  <c r="L113" i="62"/>
  <c r="L114" i="62"/>
  <c r="L115" i="62"/>
  <c r="L116" i="62"/>
  <c r="L117" i="62"/>
  <c r="L118" i="62"/>
  <c r="L119" i="62"/>
  <c r="L120" i="62"/>
  <c r="L121" i="62"/>
  <c r="L122" i="62"/>
  <c r="L123" i="62"/>
  <c r="L124" i="62"/>
  <c r="L125" i="62"/>
  <c r="L126" i="62"/>
  <c r="L127" i="62"/>
  <c r="L128" i="62"/>
  <c r="L129" i="62"/>
  <c r="L130" i="62"/>
  <c r="L131" i="62"/>
  <c r="L132" i="62"/>
  <c r="L133" i="62"/>
  <c r="L134" i="62"/>
  <c r="L135" i="62"/>
  <c r="L136" i="62"/>
  <c r="L137" i="62"/>
  <c r="L138" i="62"/>
  <c r="L139" i="62"/>
  <c r="L140" i="62"/>
  <c r="L141" i="62"/>
  <c r="L21" i="62"/>
  <c r="L18" i="61"/>
  <c r="L19" i="61"/>
  <c r="L20" i="61"/>
  <c r="L21" i="61"/>
  <c r="L22" i="61"/>
  <c r="L23" i="61"/>
  <c r="L24" i="61"/>
  <c r="L25" i="61"/>
  <c r="L26" i="61"/>
  <c r="L27" i="61"/>
  <c r="L28" i="61"/>
  <c r="L29" i="61"/>
  <c r="L30" i="61"/>
  <c r="L31" i="61"/>
  <c r="L32" i="61"/>
  <c r="L33" i="61"/>
  <c r="L34" i="61"/>
  <c r="L35" i="61"/>
  <c r="L36" i="61"/>
  <c r="L37" i="61"/>
  <c r="L38" i="61"/>
  <c r="L39" i="61"/>
  <c r="L40" i="61"/>
  <c r="L41" i="61"/>
  <c r="L42" i="61"/>
  <c r="L43" i="61"/>
  <c r="L44" i="61"/>
  <c r="L45" i="61"/>
  <c r="L46" i="61"/>
  <c r="L47" i="61"/>
  <c r="L48" i="61"/>
  <c r="L49" i="61"/>
  <c r="L50" i="61"/>
  <c r="L51" i="61"/>
  <c r="L52" i="61"/>
  <c r="L53" i="61"/>
  <c r="L54" i="61"/>
  <c r="L55" i="61"/>
  <c r="L56" i="61"/>
  <c r="L57" i="61"/>
  <c r="L58" i="61"/>
  <c r="L59" i="61"/>
  <c r="L60" i="61"/>
  <c r="L61" i="61"/>
  <c r="L62" i="61"/>
  <c r="L63" i="61"/>
  <c r="L64" i="61"/>
  <c r="L65" i="61"/>
  <c r="L66" i="61"/>
  <c r="L67" i="61"/>
  <c r="L68" i="61"/>
  <c r="L69" i="61"/>
  <c r="L70" i="61"/>
  <c r="L71" i="61"/>
  <c r="L72" i="61"/>
  <c r="L73" i="61"/>
  <c r="L74" i="61"/>
  <c r="L75" i="61"/>
  <c r="L76" i="61"/>
  <c r="L77" i="61"/>
  <c r="L78" i="61"/>
  <c r="L79" i="61"/>
  <c r="L80" i="61"/>
  <c r="L81" i="61"/>
  <c r="L82" i="61"/>
  <c r="L83" i="61"/>
  <c r="L84" i="61"/>
  <c r="L85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5" i="61"/>
  <c r="L106" i="61"/>
  <c r="L107" i="61"/>
  <c r="L108" i="61"/>
  <c r="L109" i="61"/>
  <c r="L110" i="61"/>
  <c r="L111" i="61"/>
  <c r="L112" i="61"/>
  <c r="L113" i="61"/>
  <c r="L114" i="61"/>
  <c r="L115" i="61"/>
  <c r="L116" i="61"/>
  <c r="L117" i="61"/>
  <c r="L118" i="61"/>
  <c r="L119" i="61"/>
  <c r="L120" i="61"/>
  <c r="L121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5" i="61"/>
  <c r="L136" i="61"/>
  <c r="L137" i="61"/>
  <c r="L17" i="61"/>
  <c r="L17" i="60"/>
  <c r="L18" i="60"/>
  <c r="L19" i="60"/>
  <c r="L20" i="60"/>
  <c r="L21" i="60"/>
  <c r="L22" i="60"/>
  <c r="L23" i="60"/>
  <c r="L24" i="60"/>
  <c r="L25" i="60"/>
  <c r="L26" i="60"/>
  <c r="L27" i="60"/>
  <c r="L28" i="60"/>
  <c r="L29" i="60"/>
  <c r="L30" i="60"/>
  <c r="L31" i="60"/>
  <c r="L32" i="60"/>
  <c r="L33" i="60"/>
  <c r="L34" i="60"/>
  <c r="L35" i="60"/>
  <c r="L36" i="60"/>
  <c r="L37" i="60"/>
  <c r="L38" i="60"/>
  <c r="L39" i="60"/>
  <c r="L40" i="60"/>
  <c r="L41" i="60"/>
  <c r="L42" i="60"/>
  <c r="L43" i="60"/>
  <c r="L44" i="60"/>
  <c r="L45" i="60"/>
  <c r="L46" i="60"/>
  <c r="L47" i="60"/>
  <c r="L48" i="60"/>
  <c r="L49" i="60"/>
  <c r="L50" i="60"/>
  <c r="L51" i="60"/>
  <c r="L52" i="60"/>
  <c r="L53" i="60"/>
  <c r="L54" i="60"/>
  <c r="L55" i="60"/>
  <c r="L56" i="60"/>
  <c r="L57" i="60"/>
  <c r="L58" i="60"/>
  <c r="L59" i="60"/>
  <c r="L60" i="60"/>
  <c r="L61" i="60"/>
  <c r="L62" i="60"/>
  <c r="L63" i="60"/>
  <c r="L64" i="60"/>
  <c r="L65" i="60"/>
  <c r="L66" i="60"/>
  <c r="L67" i="60"/>
  <c r="L68" i="60"/>
  <c r="L69" i="60"/>
  <c r="L70" i="60"/>
  <c r="L71" i="60"/>
  <c r="L72" i="60"/>
  <c r="L73" i="60"/>
  <c r="L74" i="60"/>
  <c r="L75" i="60"/>
  <c r="L76" i="60"/>
  <c r="L77" i="60"/>
  <c r="L78" i="60"/>
  <c r="L79" i="60"/>
  <c r="L80" i="60"/>
  <c r="L81" i="60"/>
  <c r="L82" i="60"/>
  <c r="L83" i="60"/>
  <c r="L84" i="60"/>
  <c r="L85" i="60"/>
  <c r="L86" i="60"/>
  <c r="L87" i="60"/>
  <c r="L88" i="60"/>
  <c r="L89" i="60"/>
  <c r="L90" i="60"/>
  <c r="L91" i="60"/>
  <c r="L92" i="60"/>
  <c r="L93" i="60"/>
  <c r="L94" i="60"/>
  <c r="L95" i="60"/>
  <c r="L96" i="60"/>
  <c r="L97" i="60"/>
  <c r="L98" i="60"/>
  <c r="L99" i="60"/>
  <c r="L100" i="60"/>
  <c r="L101" i="60"/>
  <c r="L102" i="60"/>
  <c r="L103" i="60"/>
  <c r="L104" i="60"/>
  <c r="L105" i="60"/>
  <c r="L106" i="60"/>
  <c r="L107" i="60"/>
  <c r="L108" i="60"/>
  <c r="L109" i="60"/>
  <c r="L110" i="60"/>
  <c r="L111" i="60"/>
  <c r="L112" i="60"/>
  <c r="L113" i="60"/>
  <c r="L114" i="60"/>
  <c r="L115" i="60"/>
  <c r="L116" i="60"/>
  <c r="L117" i="60"/>
  <c r="L118" i="60"/>
  <c r="L119" i="60"/>
  <c r="L120" i="60"/>
  <c r="L121" i="60"/>
  <c r="L122" i="60"/>
  <c r="L123" i="60"/>
  <c r="L124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6" i="60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96" i="59"/>
  <c r="L97" i="59"/>
  <c r="L98" i="59"/>
  <c r="L99" i="59"/>
  <c r="L100" i="59"/>
  <c r="L101" i="59"/>
  <c r="L102" i="59"/>
  <c r="L103" i="59"/>
  <c r="L104" i="59"/>
  <c r="L105" i="59"/>
  <c r="L106" i="59"/>
  <c r="L107" i="59"/>
  <c r="L108" i="59"/>
  <c r="L109" i="59"/>
  <c r="L110" i="59"/>
  <c r="L111" i="59"/>
  <c r="L112" i="59"/>
  <c r="L113" i="59"/>
  <c r="L114" i="59"/>
  <c r="L115" i="59"/>
  <c r="L116" i="59"/>
  <c r="L117" i="59"/>
  <c r="L118" i="59"/>
  <c r="L119" i="59"/>
  <c r="L120" i="59"/>
  <c r="L121" i="59"/>
  <c r="L122" i="59"/>
  <c r="L123" i="59"/>
  <c r="L124" i="59"/>
  <c r="L125" i="59"/>
  <c r="L126" i="59"/>
  <c r="L127" i="59"/>
  <c r="L128" i="59"/>
  <c r="L129" i="59"/>
  <c r="L130" i="59"/>
  <c r="L131" i="59"/>
  <c r="L132" i="59"/>
  <c r="L133" i="59"/>
  <c r="L134" i="59"/>
  <c r="L135" i="59"/>
  <c r="L136" i="59"/>
  <c r="L137" i="59"/>
  <c r="L138" i="59"/>
  <c r="L139" i="59"/>
  <c r="L140" i="59"/>
  <c r="L141" i="59"/>
  <c r="L21" i="59"/>
  <c r="L22" i="52"/>
  <c r="L23" i="52"/>
  <c r="L24" i="52"/>
  <c r="L25" i="52"/>
  <c r="L26" i="52"/>
  <c r="L27" i="52"/>
  <c r="L28" i="52"/>
  <c r="L29" i="52"/>
  <c r="L30" i="52"/>
  <c r="L31" i="52"/>
  <c r="L32" i="52"/>
  <c r="L33" i="52"/>
  <c r="L34" i="52"/>
  <c r="L35" i="52"/>
  <c r="L36" i="52"/>
  <c r="L37" i="52"/>
  <c r="L38" i="52"/>
  <c r="L39" i="52"/>
  <c r="L40" i="52"/>
  <c r="L41" i="52"/>
  <c r="L42" i="52"/>
  <c r="L43" i="52"/>
  <c r="L44" i="52"/>
  <c r="L45" i="52"/>
  <c r="L46" i="52"/>
  <c r="L47" i="52"/>
  <c r="L48" i="52"/>
  <c r="L49" i="52"/>
  <c r="L50" i="52"/>
  <c r="L51" i="52"/>
  <c r="L52" i="52"/>
  <c r="L53" i="52"/>
  <c r="L54" i="52"/>
  <c r="L55" i="52"/>
  <c r="L56" i="52"/>
  <c r="L57" i="52"/>
  <c r="L58" i="52"/>
  <c r="L59" i="52"/>
  <c r="L60" i="52"/>
  <c r="L61" i="52"/>
  <c r="L62" i="52"/>
  <c r="L63" i="52"/>
  <c r="L64" i="52"/>
  <c r="L65" i="52"/>
  <c r="L66" i="52"/>
  <c r="L67" i="52"/>
  <c r="L68" i="52"/>
  <c r="L69" i="52"/>
  <c r="L70" i="52"/>
  <c r="L71" i="52"/>
  <c r="L72" i="52"/>
  <c r="L73" i="52"/>
  <c r="L74" i="52"/>
  <c r="L75" i="52"/>
  <c r="L76" i="52"/>
  <c r="L77" i="52"/>
  <c r="L78" i="52"/>
  <c r="L79" i="52"/>
  <c r="L80" i="52"/>
  <c r="L81" i="52"/>
  <c r="L82" i="52"/>
  <c r="L83" i="52"/>
  <c r="L84" i="52"/>
  <c r="L85" i="52"/>
  <c r="L86" i="52"/>
  <c r="L87" i="52"/>
  <c r="L88" i="52"/>
  <c r="L89" i="52"/>
  <c r="L90" i="52"/>
  <c r="L91" i="52"/>
  <c r="L92" i="52"/>
  <c r="L93" i="52"/>
  <c r="L94" i="52"/>
  <c r="L95" i="52"/>
  <c r="L96" i="52"/>
  <c r="L97" i="52"/>
  <c r="L98" i="52"/>
  <c r="L99" i="52"/>
  <c r="L100" i="52"/>
  <c r="L101" i="52"/>
  <c r="L102" i="52"/>
  <c r="L103" i="52"/>
  <c r="L104" i="52"/>
  <c r="L105" i="52"/>
  <c r="L106" i="52"/>
  <c r="L107" i="52"/>
  <c r="L108" i="52"/>
  <c r="L109" i="52"/>
  <c r="L110" i="52"/>
  <c r="L111" i="52"/>
  <c r="L112" i="52"/>
  <c r="L113" i="52"/>
  <c r="L114" i="52"/>
  <c r="L115" i="52"/>
  <c r="L116" i="52"/>
  <c r="L117" i="52"/>
  <c r="L118" i="52"/>
  <c r="L119" i="52"/>
  <c r="L120" i="52"/>
  <c r="L121" i="52"/>
  <c r="L122" i="52"/>
  <c r="L123" i="52"/>
  <c r="L124" i="52"/>
  <c r="L125" i="52"/>
  <c r="L126" i="52"/>
  <c r="L127" i="52"/>
  <c r="L128" i="52"/>
  <c r="L129" i="52"/>
  <c r="L130" i="52"/>
  <c r="L131" i="52"/>
  <c r="L132" i="52"/>
  <c r="L133" i="52"/>
  <c r="L134" i="52"/>
  <c r="L135" i="52"/>
  <c r="L136" i="52"/>
  <c r="L137" i="52"/>
  <c r="L138" i="52"/>
  <c r="L139" i="52"/>
  <c r="L140" i="52"/>
  <c r="L141" i="52"/>
  <c r="L21" i="52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110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33" i="36"/>
  <c r="L134" i="36"/>
  <c r="L135" i="36"/>
  <c r="L136" i="36"/>
  <c r="L137" i="36"/>
  <c r="L21" i="36"/>
  <c r="M25" i="41"/>
  <c r="M26" i="41"/>
  <c r="M27" i="41"/>
  <c r="M28" i="41"/>
  <c r="M29" i="41"/>
  <c r="M30" i="41"/>
  <c r="M31" i="41"/>
  <c r="M32" i="41"/>
  <c r="M33" i="41"/>
  <c r="M34" i="41"/>
  <c r="M35" i="41"/>
  <c r="M36" i="41"/>
  <c r="M37" i="41"/>
  <c r="M38" i="41"/>
  <c r="M39" i="41"/>
  <c r="M40" i="41"/>
  <c r="M41" i="41"/>
  <c r="M42" i="41"/>
  <c r="M43" i="41"/>
  <c r="M44" i="41"/>
  <c r="M45" i="41"/>
  <c r="M46" i="41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M71" i="41"/>
  <c r="M72" i="41"/>
  <c r="M73" i="41"/>
  <c r="M74" i="41"/>
  <c r="M75" i="41"/>
  <c r="M76" i="41"/>
  <c r="M77" i="41"/>
  <c r="M78" i="41"/>
  <c r="M79" i="41"/>
  <c r="M80" i="41"/>
  <c r="M81" i="41"/>
  <c r="M82" i="41"/>
  <c r="M83" i="41"/>
  <c r="M84" i="41"/>
  <c r="M85" i="41"/>
  <c r="M86" i="41"/>
  <c r="M87" i="41"/>
  <c r="M88" i="41"/>
  <c r="M89" i="41"/>
  <c r="M90" i="41"/>
  <c r="M91" i="41"/>
  <c r="M92" i="41"/>
  <c r="M93" i="41"/>
  <c r="M94" i="41"/>
  <c r="M95" i="41"/>
  <c r="M96" i="41"/>
  <c r="M97" i="41"/>
  <c r="M98" i="41"/>
  <c r="M99" i="41"/>
  <c r="M100" i="41"/>
  <c r="M101" i="41"/>
  <c r="M102" i="41"/>
  <c r="M103" i="41"/>
  <c r="M104" i="41"/>
  <c r="M105" i="41"/>
  <c r="M106" i="41"/>
  <c r="M107" i="41"/>
  <c r="M108" i="41"/>
  <c r="M109" i="41"/>
  <c r="M110" i="41"/>
  <c r="M111" i="41"/>
  <c r="M112" i="41"/>
  <c r="M113" i="41"/>
  <c r="M114" i="41"/>
  <c r="M115" i="41"/>
  <c r="M116" i="41"/>
  <c r="M117" i="41"/>
  <c r="M118" i="41"/>
  <c r="M119" i="41"/>
  <c r="M120" i="41"/>
  <c r="M121" i="41"/>
  <c r="M122" i="41"/>
  <c r="M123" i="41"/>
  <c r="M124" i="41"/>
  <c r="M125" i="41"/>
  <c r="M126" i="41"/>
  <c r="M127" i="41"/>
  <c r="M128" i="41"/>
  <c r="M129" i="41"/>
  <c r="M130" i="41"/>
  <c r="M131" i="41"/>
  <c r="M132" i="41"/>
  <c r="M133" i="41"/>
  <c r="M134" i="41"/>
  <c r="M135" i="41"/>
  <c r="M136" i="41"/>
  <c r="M137" i="41"/>
  <c r="M138" i="41"/>
  <c r="M139" i="41"/>
  <c r="M140" i="41"/>
  <c r="M141" i="41"/>
  <c r="M142" i="41"/>
  <c r="M143" i="41"/>
  <c r="M144" i="41"/>
  <c r="M145" i="41"/>
  <c r="M146" i="41"/>
  <c r="M147" i="41"/>
  <c r="M148" i="41"/>
  <c r="M149" i="41"/>
  <c r="M150" i="41"/>
  <c r="M151" i="41"/>
  <c r="M152" i="41"/>
  <c r="M153" i="41"/>
  <c r="M154" i="41"/>
  <c r="M155" i="41"/>
  <c r="M156" i="41"/>
  <c r="M157" i="41"/>
  <c r="M158" i="41"/>
  <c r="M159" i="41"/>
  <c r="M160" i="41"/>
  <c r="M161" i="41"/>
  <c r="M162" i="41"/>
  <c r="M163" i="41"/>
  <c r="M164" i="41"/>
  <c r="M165" i="41"/>
  <c r="M166" i="41"/>
  <c r="M167" i="41"/>
  <c r="M168" i="41"/>
  <c r="M169" i="41"/>
  <c r="M170" i="41"/>
  <c r="M171" i="41"/>
  <c r="M172" i="41"/>
  <c r="M173" i="41"/>
  <c r="M174" i="41"/>
  <c r="M175" i="41"/>
  <c r="M176" i="41"/>
  <c r="M177" i="41"/>
  <c r="M178" i="41"/>
  <c r="M179" i="41"/>
  <c r="M180" i="41"/>
  <c r="M181" i="41"/>
  <c r="M182" i="41"/>
  <c r="M183" i="41"/>
  <c r="M184" i="41"/>
  <c r="M185" i="41"/>
  <c r="M186" i="41"/>
  <c r="M187" i="41"/>
  <c r="M188" i="41"/>
  <c r="M189" i="41"/>
  <c r="M190" i="41"/>
  <c r="M191" i="41"/>
  <c r="M192" i="41"/>
  <c r="M193" i="41"/>
  <c r="M194" i="41"/>
  <c r="M195" i="41"/>
  <c r="M196" i="41"/>
  <c r="M197" i="41"/>
  <c r="M198" i="41"/>
  <c r="M199" i="41"/>
  <c r="M200" i="41"/>
  <c r="M201" i="41"/>
  <c r="M202" i="41"/>
  <c r="M203" i="41"/>
  <c r="M204" i="41"/>
  <c r="M205" i="41"/>
  <c r="M206" i="41"/>
  <c r="M207" i="41"/>
  <c r="M208" i="41"/>
  <c r="M24" i="41"/>
  <c r="P22" i="51"/>
  <c r="P23" i="51"/>
  <c r="P24" i="51"/>
  <c r="P25" i="51"/>
  <c r="P26" i="51"/>
  <c r="P27" i="51"/>
  <c r="P28" i="51"/>
  <c r="P29" i="51"/>
  <c r="P30" i="51"/>
  <c r="P31" i="51"/>
  <c r="P32" i="51"/>
  <c r="P33" i="51"/>
  <c r="P34" i="51"/>
  <c r="P35" i="51"/>
  <c r="P36" i="51"/>
  <c r="P37" i="51"/>
  <c r="P38" i="51"/>
  <c r="P39" i="51"/>
  <c r="P40" i="51"/>
  <c r="P41" i="51"/>
  <c r="P42" i="51"/>
  <c r="P43" i="51"/>
  <c r="P44" i="51"/>
  <c r="P45" i="51"/>
  <c r="P46" i="51"/>
  <c r="P47" i="51"/>
  <c r="P48" i="51"/>
  <c r="P49" i="51"/>
  <c r="P50" i="51"/>
  <c r="P51" i="51"/>
  <c r="P52" i="51"/>
  <c r="P53" i="51"/>
  <c r="P54" i="51"/>
  <c r="P55" i="51"/>
  <c r="P56" i="51"/>
  <c r="P57" i="51"/>
  <c r="P58" i="51"/>
  <c r="P59" i="51"/>
  <c r="P60" i="51"/>
  <c r="P61" i="51"/>
  <c r="P62" i="51"/>
  <c r="P63" i="51"/>
  <c r="P64" i="51"/>
  <c r="P65" i="51"/>
  <c r="P66" i="51"/>
  <c r="P67" i="51"/>
  <c r="P68" i="51"/>
  <c r="P69" i="51"/>
  <c r="P70" i="51"/>
  <c r="P71" i="51"/>
  <c r="P72" i="51"/>
  <c r="P73" i="51"/>
  <c r="P74" i="51"/>
  <c r="P75" i="51"/>
  <c r="P76" i="51"/>
  <c r="P77" i="51"/>
  <c r="P78" i="51"/>
  <c r="P79" i="51"/>
  <c r="P80" i="51"/>
  <c r="P81" i="51"/>
  <c r="P82" i="51"/>
  <c r="P83" i="51"/>
  <c r="P84" i="51"/>
  <c r="P85" i="51"/>
  <c r="P86" i="51"/>
  <c r="P87" i="51"/>
  <c r="P88" i="51"/>
  <c r="P89" i="51"/>
  <c r="P90" i="51"/>
  <c r="P91" i="51"/>
  <c r="P92" i="51"/>
  <c r="P93" i="51"/>
  <c r="P94" i="51"/>
  <c r="P95" i="51"/>
  <c r="P96" i="51"/>
  <c r="P97" i="51"/>
  <c r="P98" i="51"/>
  <c r="P99" i="51"/>
  <c r="P100" i="51"/>
  <c r="P101" i="51"/>
  <c r="P102" i="51"/>
  <c r="P103" i="51"/>
  <c r="P104" i="51"/>
  <c r="P105" i="51"/>
  <c r="P106" i="51"/>
  <c r="P107" i="51"/>
  <c r="P108" i="51"/>
  <c r="P109" i="51"/>
  <c r="P110" i="51"/>
  <c r="P111" i="51"/>
  <c r="P112" i="51"/>
  <c r="P113" i="51"/>
  <c r="P114" i="51"/>
  <c r="P115" i="51"/>
  <c r="P116" i="51"/>
  <c r="P117" i="51"/>
  <c r="P118" i="51"/>
  <c r="P119" i="51"/>
  <c r="P120" i="51"/>
  <c r="P121" i="51"/>
  <c r="P122" i="51"/>
  <c r="P123" i="51"/>
  <c r="P124" i="51"/>
  <c r="P125" i="51"/>
  <c r="P126" i="51"/>
  <c r="P127" i="51"/>
  <c r="P128" i="51"/>
  <c r="P129" i="51"/>
  <c r="P130" i="51"/>
  <c r="P131" i="51"/>
  <c r="P132" i="51"/>
  <c r="P133" i="51"/>
  <c r="P134" i="51"/>
  <c r="P135" i="51"/>
  <c r="P136" i="51"/>
  <c r="P137" i="51"/>
  <c r="P138" i="51"/>
  <c r="P139" i="51"/>
  <c r="P140" i="51"/>
  <c r="P141" i="51"/>
  <c r="P21" i="51"/>
  <c r="L20" i="58"/>
  <c r="L21" i="58"/>
  <c r="L22" i="58"/>
  <c r="L23" i="58"/>
  <c r="L24" i="58"/>
  <c r="L25" i="58"/>
  <c r="L26" i="58"/>
  <c r="L27" i="58"/>
  <c r="L28" i="58"/>
  <c r="L29" i="58"/>
  <c r="L30" i="58"/>
  <c r="L31" i="58"/>
  <c r="L32" i="58"/>
  <c r="L33" i="58"/>
  <c r="L34" i="58"/>
  <c r="L35" i="58"/>
  <c r="L36" i="58"/>
  <c r="L37" i="58"/>
  <c r="L38" i="58"/>
  <c r="L39" i="58"/>
  <c r="L40" i="58"/>
  <c r="L41" i="58"/>
  <c r="L42" i="58"/>
  <c r="L43" i="58"/>
  <c r="L44" i="58"/>
  <c r="L45" i="58"/>
  <c r="L46" i="58"/>
  <c r="L47" i="58"/>
  <c r="L48" i="58"/>
  <c r="L49" i="58"/>
  <c r="L50" i="58"/>
  <c r="L51" i="58"/>
  <c r="L52" i="58"/>
  <c r="L53" i="58"/>
  <c r="L54" i="58"/>
  <c r="L55" i="58"/>
  <c r="L56" i="58"/>
  <c r="L57" i="58"/>
  <c r="L58" i="58"/>
  <c r="L59" i="58"/>
  <c r="L60" i="58"/>
  <c r="L61" i="58"/>
  <c r="L62" i="58"/>
  <c r="L63" i="58"/>
  <c r="L64" i="58"/>
  <c r="L65" i="58"/>
  <c r="L66" i="58"/>
  <c r="L67" i="58"/>
  <c r="L68" i="58"/>
  <c r="L69" i="58"/>
  <c r="L70" i="58"/>
  <c r="L71" i="58"/>
  <c r="L72" i="58"/>
  <c r="L73" i="58"/>
  <c r="L74" i="58"/>
  <c r="L75" i="58"/>
  <c r="L76" i="58"/>
  <c r="L77" i="58"/>
  <c r="L78" i="58"/>
  <c r="L79" i="58"/>
  <c r="L80" i="58"/>
  <c r="L81" i="58"/>
  <c r="L82" i="58"/>
  <c r="L83" i="58"/>
  <c r="L84" i="58"/>
  <c r="L85" i="58"/>
  <c r="L86" i="58"/>
  <c r="L87" i="58"/>
  <c r="L88" i="58"/>
  <c r="L89" i="58"/>
  <c r="L90" i="58"/>
  <c r="L91" i="58"/>
  <c r="L92" i="58"/>
  <c r="L93" i="58"/>
  <c r="L94" i="58"/>
  <c r="L95" i="58"/>
  <c r="L96" i="58"/>
  <c r="L97" i="58"/>
  <c r="L98" i="58"/>
  <c r="L99" i="58"/>
  <c r="L100" i="58"/>
  <c r="L101" i="58"/>
  <c r="L102" i="58"/>
  <c r="L103" i="58"/>
  <c r="L104" i="58"/>
  <c r="L105" i="58"/>
  <c r="L106" i="58"/>
  <c r="L107" i="58"/>
  <c r="L108" i="58"/>
  <c r="L109" i="58"/>
  <c r="L110" i="58"/>
  <c r="L111" i="58"/>
  <c r="L112" i="58"/>
  <c r="L113" i="58"/>
  <c r="L114" i="58"/>
  <c r="L115" i="58"/>
  <c r="L116" i="58"/>
  <c r="L117" i="58"/>
  <c r="L118" i="58"/>
  <c r="L119" i="58"/>
  <c r="L120" i="58"/>
  <c r="L121" i="58"/>
  <c r="L122" i="58"/>
  <c r="L123" i="58"/>
  <c r="L124" i="58"/>
  <c r="L125" i="58"/>
  <c r="L126" i="58"/>
  <c r="L127" i="58"/>
  <c r="L128" i="58"/>
  <c r="L129" i="58"/>
  <c r="L130" i="58"/>
  <c r="L131" i="58"/>
  <c r="L132" i="58"/>
  <c r="L133" i="58"/>
  <c r="L134" i="58"/>
  <c r="L135" i="58"/>
  <c r="L136" i="58"/>
  <c r="L137" i="58"/>
  <c r="L138" i="58"/>
  <c r="L139" i="58"/>
  <c r="L19" i="58"/>
  <c r="P23" i="53"/>
  <c r="P24" i="53"/>
  <c r="P25" i="53"/>
  <c r="P26" i="53"/>
  <c r="P27" i="53"/>
  <c r="P28" i="53"/>
  <c r="P29" i="53"/>
  <c r="P30" i="53"/>
  <c r="P31" i="53"/>
  <c r="P32" i="53"/>
  <c r="P33" i="53"/>
  <c r="P34" i="53"/>
  <c r="P35" i="53"/>
  <c r="P36" i="53"/>
  <c r="P37" i="53"/>
  <c r="P38" i="53"/>
  <c r="P39" i="53"/>
  <c r="P40" i="53"/>
  <c r="P41" i="53"/>
  <c r="P42" i="53"/>
  <c r="P43" i="53"/>
  <c r="P44" i="53"/>
  <c r="P45" i="53"/>
  <c r="P46" i="53"/>
  <c r="P47" i="53"/>
  <c r="P48" i="53"/>
  <c r="P49" i="53"/>
  <c r="P50" i="53"/>
  <c r="P51" i="53"/>
  <c r="P52" i="53"/>
  <c r="P53" i="53"/>
  <c r="P54" i="53"/>
  <c r="P55" i="53"/>
  <c r="P56" i="53"/>
  <c r="P57" i="53"/>
  <c r="P58" i="53"/>
  <c r="P59" i="53"/>
  <c r="P60" i="53"/>
  <c r="P61" i="53"/>
  <c r="P62" i="53"/>
  <c r="P63" i="53"/>
  <c r="P64" i="53"/>
  <c r="P65" i="53"/>
  <c r="P66" i="53"/>
  <c r="P67" i="53"/>
  <c r="P68" i="53"/>
  <c r="P69" i="53"/>
  <c r="P70" i="53"/>
  <c r="P71" i="53"/>
  <c r="P72" i="53"/>
  <c r="P73" i="53"/>
  <c r="P74" i="53"/>
  <c r="P75" i="53"/>
  <c r="P76" i="53"/>
  <c r="P77" i="53"/>
  <c r="P78" i="53"/>
  <c r="P79" i="53"/>
  <c r="P80" i="53"/>
  <c r="P81" i="53"/>
  <c r="P82" i="53"/>
  <c r="P83" i="53"/>
  <c r="P84" i="53"/>
  <c r="P85" i="53"/>
  <c r="P86" i="53"/>
  <c r="P87" i="53"/>
  <c r="P88" i="53"/>
  <c r="P89" i="53"/>
  <c r="P90" i="53"/>
  <c r="P91" i="53"/>
  <c r="P92" i="53"/>
  <c r="P93" i="53"/>
  <c r="P94" i="53"/>
  <c r="P95" i="53"/>
  <c r="P96" i="53"/>
  <c r="P97" i="53"/>
  <c r="P98" i="53"/>
  <c r="P99" i="53"/>
  <c r="P100" i="53"/>
  <c r="P101" i="53"/>
  <c r="P102" i="53"/>
  <c r="P103" i="53"/>
  <c r="P104" i="53"/>
  <c r="P105" i="53"/>
  <c r="P106" i="53"/>
  <c r="P107" i="53"/>
  <c r="P108" i="53"/>
  <c r="P109" i="53"/>
  <c r="P110" i="53"/>
  <c r="P111" i="53"/>
  <c r="P112" i="53"/>
  <c r="P113" i="53"/>
  <c r="P114" i="53"/>
  <c r="P115" i="53"/>
  <c r="P116" i="53"/>
  <c r="P117" i="53"/>
  <c r="P118" i="53"/>
  <c r="P119" i="53"/>
  <c r="P120" i="53"/>
  <c r="P121" i="53"/>
  <c r="P122" i="53"/>
  <c r="P123" i="53"/>
  <c r="P124" i="53"/>
  <c r="P125" i="53"/>
  <c r="P126" i="53"/>
  <c r="P127" i="53"/>
  <c r="P128" i="53"/>
  <c r="P129" i="53"/>
  <c r="P130" i="53"/>
  <c r="P131" i="53"/>
  <c r="P132" i="53"/>
  <c r="P133" i="53"/>
  <c r="P134" i="53"/>
  <c r="P135" i="53"/>
  <c r="P136" i="53"/>
  <c r="P137" i="53"/>
  <c r="P138" i="53"/>
  <c r="P139" i="53"/>
  <c r="P140" i="53"/>
  <c r="P141" i="53"/>
  <c r="P142" i="53"/>
  <c r="P22" i="53"/>
  <c r="P27" i="55"/>
  <c r="P28" i="55"/>
  <c r="P29" i="55"/>
  <c r="P30" i="55"/>
  <c r="P31" i="55"/>
  <c r="P32" i="55"/>
  <c r="P33" i="55"/>
  <c r="P34" i="55"/>
  <c r="P35" i="55"/>
  <c r="P36" i="55"/>
  <c r="P37" i="55"/>
  <c r="P38" i="55"/>
  <c r="P39" i="55"/>
  <c r="P40" i="55"/>
  <c r="P41" i="55"/>
  <c r="P42" i="55"/>
  <c r="P43" i="55"/>
  <c r="P44" i="55"/>
  <c r="P45" i="55"/>
  <c r="P46" i="55"/>
  <c r="P47" i="55"/>
  <c r="P48" i="55"/>
  <c r="P49" i="55"/>
  <c r="P50" i="55"/>
  <c r="P51" i="55"/>
  <c r="P52" i="55"/>
  <c r="P53" i="55"/>
  <c r="P54" i="55"/>
  <c r="P55" i="55"/>
  <c r="P56" i="55"/>
  <c r="P57" i="55"/>
  <c r="P58" i="55"/>
  <c r="P59" i="55"/>
  <c r="P60" i="55"/>
  <c r="P61" i="55"/>
  <c r="P62" i="55"/>
  <c r="P63" i="55"/>
  <c r="P64" i="55"/>
  <c r="P65" i="55"/>
  <c r="P66" i="55"/>
  <c r="P67" i="55"/>
  <c r="P68" i="55"/>
  <c r="P69" i="55"/>
  <c r="P70" i="55"/>
  <c r="P71" i="55"/>
  <c r="P72" i="55"/>
  <c r="P73" i="55"/>
  <c r="P74" i="55"/>
  <c r="P75" i="55"/>
  <c r="P76" i="55"/>
  <c r="P77" i="55"/>
  <c r="P78" i="55"/>
  <c r="P79" i="55"/>
  <c r="P80" i="55"/>
  <c r="P81" i="55"/>
  <c r="P82" i="55"/>
  <c r="P83" i="55"/>
  <c r="P84" i="55"/>
  <c r="P85" i="55"/>
  <c r="P86" i="55"/>
  <c r="P87" i="55"/>
  <c r="P88" i="55"/>
  <c r="P89" i="55"/>
  <c r="P90" i="55"/>
  <c r="P91" i="55"/>
  <c r="P92" i="55"/>
  <c r="P93" i="55"/>
  <c r="P94" i="55"/>
  <c r="P95" i="55"/>
  <c r="P96" i="55"/>
  <c r="P97" i="55"/>
  <c r="P98" i="55"/>
  <c r="P99" i="55"/>
  <c r="P100" i="55"/>
  <c r="P101" i="55"/>
  <c r="P102" i="55"/>
  <c r="P103" i="55"/>
  <c r="P104" i="55"/>
  <c r="P105" i="55"/>
  <c r="P106" i="55"/>
  <c r="P107" i="55"/>
  <c r="P108" i="55"/>
  <c r="P109" i="55"/>
  <c r="P110" i="55"/>
  <c r="P111" i="55"/>
  <c r="P112" i="55"/>
  <c r="P113" i="55"/>
  <c r="P114" i="55"/>
  <c r="P115" i="55"/>
  <c r="P116" i="55"/>
  <c r="P117" i="55"/>
  <c r="P118" i="55"/>
  <c r="P119" i="55"/>
  <c r="P120" i="55"/>
  <c r="P121" i="55"/>
  <c r="P122" i="55"/>
  <c r="P123" i="55"/>
  <c r="P124" i="55"/>
  <c r="P125" i="55"/>
  <c r="P126" i="55"/>
  <c r="P127" i="55"/>
  <c r="P128" i="55"/>
  <c r="P26" i="55"/>
  <c r="L18" i="57"/>
  <c r="L19" i="57"/>
  <c r="L20" i="57"/>
  <c r="L21" i="57"/>
  <c r="L22" i="57"/>
  <c r="L23" i="57"/>
  <c r="L24" i="57"/>
  <c r="L25" i="57"/>
  <c r="L26" i="57"/>
  <c r="L27" i="57"/>
  <c r="L28" i="57"/>
  <c r="L29" i="57"/>
  <c r="L30" i="57"/>
  <c r="L31" i="57"/>
  <c r="L32" i="57"/>
  <c r="L33" i="57"/>
  <c r="L34" i="57"/>
  <c r="L35" i="57"/>
  <c r="L36" i="57"/>
  <c r="L37" i="57"/>
  <c r="L38" i="57"/>
  <c r="L39" i="57"/>
  <c r="L40" i="57"/>
  <c r="L41" i="57"/>
  <c r="L42" i="57"/>
  <c r="L43" i="57"/>
  <c r="L44" i="57"/>
  <c r="L45" i="57"/>
  <c r="L46" i="57"/>
  <c r="L47" i="57"/>
  <c r="L48" i="57"/>
  <c r="L49" i="57"/>
  <c r="L50" i="57"/>
  <c r="L51" i="57"/>
  <c r="L52" i="57"/>
  <c r="L53" i="57"/>
  <c r="L54" i="57"/>
  <c r="L55" i="57"/>
  <c r="L56" i="57"/>
  <c r="L57" i="57"/>
  <c r="L58" i="57"/>
  <c r="L59" i="57"/>
  <c r="L60" i="57"/>
  <c r="L61" i="57"/>
  <c r="L62" i="57"/>
  <c r="L63" i="57"/>
  <c r="L64" i="57"/>
  <c r="L65" i="57"/>
  <c r="L66" i="57"/>
  <c r="L67" i="57"/>
  <c r="L68" i="57"/>
  <c r="L69" i="57"/>
  <c r="L70" i="57"/>
  <c r="L71" i="57"/>
  <c r="L72" i="57"/>
  <c r="L73" i="57"/>
  <c r="L74" i="57"/>
  <c r="L75" i="57"/>
  <c r="L76" i="57"/>
  <c r="L77" i="57"/>
  <c r="L78" i="57"/>
  <c r="L79" i="57"/>
  <c r="L80" i="57"/>
  <c r="L81" i="57"/>
  <c r="L82" i="57"/>
  <c r="L83" i="57"/>
  <c r="L84" i="57"/>
  <c r="L85" i="57"/>
  <c r="L86" i="57"/>
  <c r="L87" i="57"/>
  <c r="L88" i="57"/>
  <c r="L89" i="57"/>
  <c r="L90" i="57"/>
  <c r="L91" i="57"/>
  <c r="L92" i="57"/>
  <c r="L93" i="57"/>
  <c r="L94" i="57"/>
  <c r="L95" i="57"/>
  <c r="L96" i="57"/>
  <c r="L97" i="57"/>
  <c r="L98" i="57"/>
  <c r="L99" i="57"/>
  <c r="L100" i="57"/>
  <c r="L101" i="57"/>
  <c r="L102" i="57"/>
  <c r="L103" i="57"/>
  <c r="L104" i="57"/>
  <c r="L105" i="57"/>
  <c r="L106" i="57"/>
  <c r="L107" i="57"/>
  <c r="L108" i="57"/>
  <c r="L109" i="57"/>
  <c r="L110" i="57"/>
  <c r="L111" i="57"/>
  <c r="L112" i="57"/>
  <c r="L113" i="57"/>
  <c r="L114" i="57"/>
  <c r="L115" i="57"/>
  <c r="L116" i="57"/>
  <c r="L117" i="57"/>
  <c r="L118" i="57"/>
  <c r="L119" i="57"/>
  <c r="L17" i="57"/>
  <c r="E9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8" i="64"/>
  <c r="E9" i="47"/>
  <c r="E10" i="47"/>
  <c r="E11" i="47"/>
  <c r="E12" i="47"/>
  <c r="E13" i="47"/>
  <c r="E14" i="47"/>
  <c r="E15" i="47"/>
  <c r="E16" i="47"/>
  <c r="E17" i="47"/>
  <c r="E18" i="47"/>
  <c r="E19" i="47"/>
  <c r="E20" i="47"/>
  <c r="E21" i="47"/>
  <c r="E22" i="47"/>
  <c r="E8" i="47"/>
  <c r="K50" i="52"/>
  <c r="K49" i="52"/>
  <c r="K51" i="52"/>
  <c r="K52" i="52"/>
  <c r="K61" i="52"/>
  <c r="K62" i="52"/>
  <c r="K63" i="52"/>
  <c r="K64" i="52"/>
  <c r="J137" i="40" l="1"/>
  <c r="K137" i="40" s="1"/>
  <c r="J131" i="40"/>
  <c r="K131" i="40" s="1"/>
  <c r="J125" i="40"/>
  <c r="K125" i="40" s="1"/>
  <c r="J123" i="40"/>
  <c r="K123" i="40" s="1"/>
  <c r="J119" i="40"/>
  <c r="K119" i="40" s="1"/>
  <c r="J117" i="40"/>
  <c r="K117" i="40" s="1"/>
  <c r="J115" i="40"/>
  <c r="K115" i="40" s="1"/>
  <c r="J110" i="40"/>
  <c r="K110" i="40" s="1"/>
  <c r="J105" i="40"/>
  <c r="K105" i="40" s="1"/>
  <c r="J103" i="40"/>
  <c r="K103" i="40" s="1"/>
  <c r="J101" i="40"/>
  <c r="K101" i="40" s="1"/>
  <c r="I126" i="65"/>
  <c r="J126" i="65" s="1"/>
  <c r="J120" i="65"/>
  <c r="I120" i="65"/>
  <c r="I114" i="65"/>
  <c r="J114" i="65" s="1"/>
  <c r="I112" i="65"/>
  <c r="J112" i="65" s="1"/>
  <c r="I108" i="65"/>
  <c r="J108" i="65" s="1"/>
  <c r="I106" i="65"/>
  <c r="J106" i="65" s="1"/>
  <c r="I104" i="65"/>
  <c r="J104" i="65" s="1"/>
  <c r="I99" i="65"/>
  <c r="J99" i="65" s="1"/>
  <c r="I94" i="65"/>
  <c r="J94" i="65" s="1"/>
  <c r="I92" i="65"/>
  <c r="J92" i="65" s="1"/>
  <c r="I90" i="65"/>
  <c r="J90" i="65" s="1"/>
  <c r="I123" i="63"/>
  <c r="J123" i="63" s="1"/>
  <c r="I117" i="63"/>
  <c r="J117" i="63" s="1"/>
  <c r="I111" i="63"/>
  <c r="J111" i="63" s="1"/>
  <c r="I109" i="63"/>
  <c r="J109" i="63" s="1"/>
  <c r="I105" i="63"/>
  <c r="J105" i="63" s="1"/>
  <c r="I103" i="63"/>
  <c r="J103" i="63" s="1"/>
  <c r="I101" i="63"/>
  <c r="J101" i="63" s="1"/>
  <c r="I96" i="63"/>
  <c r="J96" i="63" s="1"/>
  <c r="I91" i="63"/>
  <c r="J91" i="63" s="1"/>
  <c r="I89" i="63"/>
  <c r="J89" i="63" s="1"/>
  <c r="I87" i="63"/>
  <c r="J87" i="63" s="1"/>
  <c r="I123" i="62"/>
  <c r="J123" i="62" s="1"/>
  <c r="I117" i="62"/>
  <c r="J117" i="62" s="1"/>
  <c r="I111" i="62"/>
  <c r="J111" i="62" s="1"/>
  <c r="I109" i="62"/>
  <c r="J109" i="62" s="1"/>
  <c r="I105" i="62"/>
  <c r="J105" i="62" s="1"/>
  <c r="I103" i="62"/>
  <c r="J103" i="62" s="1"/>
  <c r="I101" i="62"/>
  <c r="J101" i="62" s="1"/>
  <c r="I96" i="62"/>
  <c r="J96" i="62" s="1"/>
  <c r="I91" i="62"/>
  <c r="J91" i="62" s="1"/>
  <c r="I89" i="62"/>
  <c r="J89" i="62" s="1"/>
  <c r="I87" i="62"/>
  <c r="J87" i="62" s="1"/>
  <c r="I119" i="61"/>
  <c r="J119" i="61" s="1"/>
  <c r="I113" i="61"/>
  <c r="J113" i="61" s="1"/>
  <c r="I107" i="61"/>
  <c r="J107" i="61" s="1"/>
  <c r="I105" i="61"/>
  <c r="J105" i="61" s="1"/>
  <c r="I101" i="61"/>
  <c r="J101" i="61" s="1"/>
  <c r="I99" i="61"/>
  <c r="J99" i="61" s="1"/>
  <c r="I97" i="61"/>
  <c r="J97" i="61" s="1"/>
  <c r="I92" i="61"/>
  <c r="J92" i="61" s="1"/>
  <c r="I87" i="61"/>
  <c r="J87" i="61" s="1"/>
  <c r="I85" i="61"/>
  <c r="J85" i="61" s="1"/>
  <c r="I83" i="61"/>
  <c r="J83" i="61" s="1"/>
  <c r="I118" i="60"/>
  <c r="J118" i="60" s="1"/>
  <c r="I112" i="60"/>
  <c r="J112" i="60" s="1"/>
  <c r="I106" i="60"/>
  <c r="J106" i="60" s="1"/>
  <c r="I104" i="60"/>
  <c r="J104" i="60" s="1"/>
  <c r="I100" i="60"/>
  <c r="J100" i="60" s="1"/>
  <c r="I98" i="60"/>
  <c r="J98" i="60" s="1"/>
  <c r="I96" i="60"/>
  <c r="J96" i="60" s="1"/>
  <c r="I91" i="60"/>
  <c r="J91" i="60" s="1"/>
  <c r="I86" i="60"/>
  <c r="J86" i="60" s="1"/>
  <c r="I84" i="60"/>
  <c r="J84" i="60" s="1"/>
  <c r="I82" i="60"/>
  <c r="J82" i="60" s="1"/>
  <c r="I123" i="59"/>
  <c r="J123" i="59" s="1"/>
  <c r="I117" i="59"/>
  <c r="J117" i="59" s="1"/>
  <c r="I111" i="59"/>
  <c r="J111" i="59" s="1"/>
  <c r="I109" i="59"/>
  <c r="J109" i="59" s="1"/>
  <c r="I105" i="59"/>
  <c r="J105" i="59" s="1"/>
  <c r="I103" i="59"/>
  <c r="J103" i="59" s="1"/>
  <c r="I101" i="59"/>
  <c r="J101" i="59" s="1"/>
  <c r="I96" i="59"/>
  <c r="J96" i="59" s="1"/>
  <c r="I91" i="59"/>
  <c r="J91" i="59" s="1"/>
  <c r="I89" i="59"/>
  <c r="J89" i="59" s="1"/>
  <c r="I87" i="59"/>
  <c r="J87" i="59" s="1"/>
  <c r="I123" i="52"/>
  <c r="J123" i="52" s="1"/>
  <c r="I117" i="52"/>
  <c r="J117" i="52" s="1"/>
  <c r="I111" i="52"/>
  <c r="J111" i="52" s="1"/>
  <c r="I109" i="52"/>
  <c r="J109" i="52" s="1"/>
  <c r="I105" i="52"/>
  <c r="J105" i="52" s="1"/>
  <c r="I103" i="52"/>
  <c r="J103" i="52" s="1"/>
  <c r="I101" i="52"/>
  <c r="J101" i="52" s="1"/>
  <c r="I94" i="52"/>
  <c r="J94" i="52" s="1"/>
  <c r="I91" i="52"/>
  <c r="J91" i="52" s="1"/>
  <c r="I89" i="52"/>
  <c r="J89" i="52" s="1"/>
  <c r="I87" i="52"/>
  <c r="J87" i="52" s="1"/>
  <c r="I119" i="36"/>
  <c r="J119" i="36" s="1"/>
  <c r="I113" i="36"/>
  <c r="J113" i="36" s="1"/>
  <c r="I107" i="36"/>
  <c r="J107" i="36" s="1"/>
  <c r="I105" i="36"/>
  <c r="J105" i="36" s="1"/>
  <c r="I101" i="36"/>
  <c r="J101" i="36" s="1"/>
  <c r="I99" i="36"/>
  <c r="J99" i="36" s="1"/>
  <c r="I97" i="36"/>
  <c r="J97" i="36" s="1"/>
  <c r="I92" i="36"/>
  <c r="J92" i="36" s="1"/>
  <c r="I87" i="36"/>
  <c r="J87" i="36" s="1"/>
  <c r="I85" i="36"/>
  <c r="J85" i="36" s="1"/>
  <c r="I83" i="36"/>
  <c r="J83" i="36" s="1"/>
  <c r="J184" i="41"/>
  <c r="K184" i="41" s="1"/>
  <c r="J178" i="41"/>
  <c r="K178" i="41" s="1"/>
  <c r="J172" i="41"/>
  <c r="K172" i="41" s="1"/>
  <c r="J170" i="41"/>
  <c r="K170" i="41" s="1"/>
  <c r="J166" i="41"/>
  <c r="K166" i="41" s="1"/>
  <c r="J164" i="41"/>
  <c r="K164" i="41" s="1"/>
  <c r="J162" i="41"/>
  <c r="K162" i="41" s="1"/>
  <c r="J157" i="41"/>
  <c r="K157" i="41" s="1"/>
  <c r="J152" i="41"/>
  <c r="K152" i="41" s="1"/>
  <c r="J150" i="41"/>
  <c r="K150" i="41" s="1"/>
  <c r="J148" i="41"/>
  <c r="K148" i="41" s="1"/>
  <c r="L123" i="51"/>
  <c r="N123" i="51" s="1"/>
  <c r="K123" i="51"/>
  <c r="L117" i="51"/>
  <c r="N117" i="51" s="1"/>
  <c r="K117" i="51"/>
  <c r="M117" i="51" s="1"/>
  <c r="L111" i="51"/>
  <c r="N111" i="51" s="1"/>
  <c r="K111" i="51"/>
  <c r="L109" i="51"/>
  <c r="K109" i="51"/>
  <c r="M109" i="51" s="1"/>
  <c r="L105" i="51"/>
  <c r="N105" i="51" s="1"/>
  <c r="K105" i="51"/>
  <c r="M105" i="51" s="1"/>
  <c r="L103" i="51"/>
  <c r="N103" i="51" s="1"/>
  <c r="K103" i="51"/>
  <c r="M103" i="51" s="1"/>
  <c r="L101" i="51"/>
  <c r="N101" i="51" s="1"/>
  <c r="K101" i="51"/>
  <c r="M101" i="51" s="1"/>
  <c r="L96" i="51"/>
  <c r="N96" i="51" s="1"/>
  <c r="K96" i="51"/>
  <c r="M96" i="51" s="1"/>
  <c r="L91" i="51"/>
  <c r="N91" i="51" s="1"/>
  <c r="K91" i="51"/>
  <c r="M91" i="51" s="1"/>
  <c r="L89" i="51"/>
  <c r="N89" i="51" s="1"/>
  <c r="K89" i="51"/>
  <c r="M89" i="51" s="1"/>
  <c r="L87" i="51"/>
  <c r="N87" i="51" s="1"/>
  <c r="K87" i="51"/>
  <c r="I121" i="58"/>
  <c r="J121" i="58" s="1"/>
  <c r="I115" i="58"/>
  <c r="J115" i="58" s="1"/>
  <c r="I109" i="58"/>
  <c r="J109" i="58" s="1"/>
  <c r="I107" i="58"/>
  <c r="J107" i="58" s="1"/>
  <c r="I103" i="58"/>
  <c r="J103" i="58" s="1"/>
  <c r="I101" i="58"/>
  <c r="J101" i="58" s="1"/>
  <c r="I99" i="58"/>
  <c r="J99" i="58" s="1"/>
  <c r="I94" i="58"/>
  <c r="J94" i="58" s="1"/>
  <c r="I89" i="58"/>
  <c r="J89" i="58" s="1"/>
  <c r="I87" i="58"/>
  <c r="J87" i="58" s="1"/>
  <c r="I85" i="58"/>
  <c r="J85" i="58" s="1"/>
  <c r="L124" i="53"/>
  <c r="N124" i="53" s="1"/>
  <c r="K124" i="53"/>
  <c r="L118" i="53"/>
  <c r="N118" i="53" s="1"/>
  <c r="K118" i="53"/>
  <c r="L112" i="53"/>
  <c r="K112" i="53"/>
  <c r="M112" i="53" s="1"/>
  <c r="L110" i="53"/>
  <c r="N110" i="53" s="1"/>
  <c r="K110" i="53"/>
  <c r="M110" i="53" s="1"/>
  <c r="L106" i="53"/>
  <c r="N106" i="53" s="1"/>
  <c r="K106" i="53"/>
  <c r="L104" i="53"/>
  <c r="N104" i="53" s="1"/>
  <c r="K104" i="53"/>
  <c r="L102" i="53"/>
  <c r="K102" i="53"/>
  <c r="M102" i="53" s="1"/>
  <c r="L97" i="53"/>
  <c r="N97" i="53" s="1"/>
  <c r="K97" i="53"/>
  <c r="M97" i="53" s="1"/>
  <c r="L92" i="53"/>
  <c r="K92" i="53"/>
  <c r="M92" i="53" s="1"/>
  <c r="L90" i="53"/>
  <c r="N90" i="53" s="1"/>
  <c r="K90" i="53"/>
  <c r="L88" i="53"/>
  <c r="N88" i="53" s="1"/>
  <c r="K88" i="53"/>
  <c r="M123" i="51" l="1"/>
  <c r="M111" i="51"/>
  <c r="N109" i="51"/>
  <c r="M87" i="51"/>
  <c r="M124" i="53"/>
  <c r="M118" i="53"/>
  <c r="N112" i="53"/>
  <c r="M106" i="53"/>
  <c r="M104" i="53"/>
  <c r="N102" i="53"/>
  <c r="N92" i="53"/>
  <c r="M90" i="53"/>
  <c r="M88" i="53"/>
  <c r="L110" i="55"/>
  <c r="N110" i="55" s="1"/>
  <c r="K110" i="55"/>
  <c r="M110" i="55" s="1"/>
  <c r="L104" i="55"/>
  <c r="N104" i="55" s="1"/>
  <c r="K104" i="55"/>
  <c r="M104" i="55" s="1"/>
  <c r="L98" i="55"/>
  <c r="N98" i="55" s="1"/>
  <c r="K98" i="55"/>
  <c r="M98" i="55" s="1"/>
  <c r="L96" i="55"/>
  <c r="N96" i="55" s="1"/>
  <c r="K96" i="55"/>
  <c r="M96" i="55" s="1"/>
  <c r="L92" i="55"/>
  <c r="N92" i="55" s="1"/>
  <c r="K92" i="55"/>
  <c r="M92" i="55" s="1"/>
  <c r="L90" i="55"/>
  <c r="N90" i="55" s="1"/>
  <c r="K90" i="55"/>
  <c r="M90" i="55" s="1"/>
  <c r="L88" i="55"/>
  <c r="N88" i="55" s="1"/>
  <c r="K88" i="55"/>
  <c r="M88" i="55" s="1"/>
  <c r="L84" i="55"/>
  <c r="N84" i="55" s="1"/>
  <c r="K84" i="55"/>
  <c r="M84" i="55" s="1"/>
  <c r="L83" i="55"/>
  <c r="N83" i="55" s="1"/>
  <c r="K83" i="55"/>
  <c r="M83" i="55" s="1"/>
  <c r="L78" i="55"/>
  <c r="N78" i="55" s="1"/>
  <c r="K78" i="55"/>
  <c r="M78" i="55" s="1"/>
  <c r="L76" i="55"/>
  <c r="N76" i="55" s="1"/>
  <c r="K76" i="55"/>
  <c r="M76" i="55" s="1"/>
  <c r="L74" i="55"/>
  <c r="N74" i="55" s="1"/>
  <c r="K74" i="55"/>
  <c r="I101" i="57"/>
  <c r="J101" i="57" s="1"/>
  <c r="I95" i="57"/>
  <c r="J95" i="57" s="1"/>
  <c r="I89" i="57"/>
  <c r="J89" i="57" s="1"/>
  <c r="I87" i="57"/>
  <c r="J87" i="57" s="1"/>
  <c r="I83" i="57"/>
  <c r="J83" i="57" s="1"/>
  <c r="I81" i="57"/>
  <c r="J81" i="57" s="1"/>
  <c r="I79" i="57"/>
  <c r="J79" i="57" s="1"/>
  <c r="I74" i="57"/>
  <c r="J74" i="57" s="1"/>
  <c r="I69" i="57"/>
  <c r="J69" i="57" s="1"/>
  <c r="I67" i="57"/>
  <c r="J67" i="57" s="1"/>
  <c r="I65" i="57"/>
  <c r="J65" i="57" s="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J77" i="41"/>
  <c r="J78" i="41"/>
  <c r="J79" i="41"/>
  <c r="J80" i="41"/>
  <c r="J81" i="41"/>
  <c r="J82" i="41"/>
  <c r="J83" i="41"/>
  <c r="J84" i="41"/>
  <c r="J85" i="41"/>
  <c r="J86" i="41"/>
  <c r="J87" i="41"/>
  <c r="J88" i="41"/>
  <c r="J89" i="41"/>
  <c r="J90" i="41"/>
  <c r="J91" i="41"/>
  <c r="J92" i="41"/>
  <c r="J93" i="41"/>
  <c r="J94" i="41"/>
  <c r="J95" i="41"/>
  <c r="J96" i="41"/>
  <c r="J97" i="41"/>
  <c r="J98" i="41"/>
  <c r="J99" i="41"/>
  <c r="J100" i="41"/>
  <c r="J101" i="41"/>
  <c r="J102" i="41"/>
  <c r="J103" i="41"/>
  <c r="J104" i="41"/>
  <c r="J105" i="41"/>
  <c r="J106" i="41"/>
  <c r="J107" i="41"/>
  <c r="J108" i="41"/>
  <c r="J109" i="41"/>
  <c r="J110" i="41"/>
  <c r="J111" i="41"/>
  <c r="J112" i="41"/>
  <c r="J113" i="41"/>
  <c r="J114" i="41"/>
  <c r="J115" i="41"/>
  <c r="J116" i="41"/>
  <c r="J117" i="41"/>
  <c r="J118" i="41"/>
  <c r="J119" i="41"/>
  <c r="J120" i="41"/>
  <c r="J121" i="41"/>
  <c r="J122" i="41"/>
  <c r="J123" i="41"/>
  <c r="J124" i="41"/>
  <c r="J125" i="41"/>
  <c r="J126" i="41"/>
  <c r="J127" i="41"/>
  <c r="J128" i="41"/>
  <c r="J129" i="41"/>
  <c r="J130" i="41"/>
  <c r="J131" i="41"/>
  <c r="J132" i="41"/>
  <c r="J133" i="41"/>
  <c r="J134" i="41"/>
  <c r="J135" i="41"/>
  <c r="J136" i="41"/>
  <c r="J137" i="41"/>
  <c r="J138" i="41"/>
  <c r="J139" i="41"/>
  <c r="J140" i="41"/>
  <c r="J141" i="41"/>
  <c r="J142" i="41"/>
  <c r="J143" i="41"/>
  <c r="J144" i="41"/>
  <c r="J145" i="41"/>
  <c r="J146" i="41"/>
  <c r="J147" i="41"/>
  <c r="J149" i="41"/>
  <c r="J151" i="41"/>
  <c r="J153" i="41"/>
  <c r="J154" i="41"/>
  <c r="J155" i="41"/>
  <c r="J156" i="41"/>
  <c r="J158" i="41"/>
  <c r="J159" i="41"/>
  <c r="J160" i="41"/>
  <c r="J161" i="41"/>
  <c r="J163" i="41"/>
  <c r="J165" i="41"/>
  <c r="J167" i="41"/>
  <c r="J168" i="41"/>
  <c r="J169" i="41"/>
  <c r="J171" i="41"/>
  <c r="J173" i="41"/>
  <c r="J174" i="41"/>
  <c r="J175" i="41"/>
  <c r="J176" i="41"/>
  <c r="J177" i="41"/>
  <c r="J179" i="41"/>
  <c r="J180" i="41"/>
  <c r="J181" i="41"/>
  <c r="J182" i="41"/>
  <c r="J183" i="41"/>
  <c r="J185" i="41"/>
  <c r="J186" i="41"/>
  <c r="J187" i="41"/>
  <c r="J188" i="41"/>
  <c r="J189" i="41"/>
  <c r="J190" i="41"/>
  <c r="J191" i="41"/>
  <c r="H191" i="41" s="1"/>
  <c r="J192" i="41"/>
  <c r="H192" i="41" s="1"/>
  <c r="J193" i="41"/>
  <c r="H193" i="41" s="1"/>
  <c r="J194" i="41"/>
  <c r="H194" i="41" s="1"/>
  <c r="J195" i="41"/>
  <c r="H195" i="41" s="1"/>
  <c r="J196" i="41"/>
  <c r="H196" i="41" s="1"/>
  <c r="J197" i="41"/>
  <c r="H197" i="41" s="1"/>
  <c r="J198" i="41"/>
  <c r="H198" i="41" s="1"/>
  <c r="J199" i="41"/>
  <c r="H199" i="41" s="1"/>
  <c r="J200" i="41"/>
  <c r="H200" i="41" s="1"/>
  <c r="J201" i="41"/>
  <c r="H201" i="41" s="1"/>
  <c r="J202" i="41"/>
  <c r="H202" i="41" s="1"/>
  <c r="J203" i="41"/>
  <c r="H203" i="41" s="1"/>
  <c r="J204" i="41"/>
  <c r="H204" i="41" s="1"/>
  <c r="J205" i="41"/>
  <c r="H205" i="41" s="1"/>
  <c r="J206" i="41"/>
  <c r="H206" i="41" s="1"/>
  <c r="J207" i="41"/>
  <c r="J208" i="41"/>
  <c r="H208" i="41" s="1"/>
  <c r="I17" i="57"/>
  <c r="J17" i="57" s="1"/>
  <c r="I18" i="57"/>
  <c r="J18" i="57" s="1"/>
  <c r="I19" i="57"/>
  <c r="J19" i="57" s="1"/>
  <c r="I20" i="57"/>
  <c r="J20" i="57" s="1"/>
  <c r="I21" i="57"/>
  <c r="J21" i="57" s="1"/>
  <c r="I22" i="57"/>
  <c r="J22" i="57" s="1"/>
  <c r="I23" i="57"/>
  <c r="J23" i="57" s="1"/>
  <c r="I24" i="57"/>
  <c r="J24" i="57" s="1"/>
  <c r="I25" i="57"/>
  <c r="J25" i="57" s="1"/>
  <c r="I26" i="57"/>
  <c r="J26" i="57" s="1"/>
  <c r="I27" i="57"/>
  <c r="J27" i="57" s="1"/>
  <c r="I28" i="57"/>
  <c r="J28" i="57" s="1"/>
  <c r="I29" i="57"/>
  <c r="J29" i="57" s="1"/>
  <c r="I30" i="57"/>
  <c r="J30" i="57" s="1"/>
  <c r="I31" i="57"/>
  <c r="J31" i="57" s="1"/>
  <c r="I32" i="57"/>
  <c r="J32" i="57" s="1"/>
  <c r="I33" i="57"/>
  <c r="J33" i="57" s="1"/>
  <c r="I34" i="57"/>
  <c r="J34" i="57" s="1"/>
  <c r="I35" i="57"/>
  <c r="J35" i="57" s="1"/>
  <c r="I36" i="57"/>
  <c r="J36" i="57" s="1"/>
  <c r="I37" i="57"/>
  <c r="J37" i="57" s="1"/>
  <c r="I38" i="57"/>
  <c r="J38" i="57" s="1"/>
  <c r="I39" i="57"/>
  <c r="J39" i="57" s="1"/>
  <c r="I40" i="57"/>
  <c r="J40" i="57" s="1"/>
  <c r="I41" i="57"/>
  <c r="J41" i="57" s="1"/>
  <c r="I42" i="57"/>
  <c r="J42" i="57" s="1"/>
  <c r="I43" i="57"/>
  <c r="J43" i="57" s="1"/>
  <c r="I44" i="57"/>
  <c r="J44" i="57" s="1"/>
  <c r="I45" i="57"/>
  <c r="J45" i="57" s="1"/>
  <c r="I46" i="57"/>
  <c r="J46" i="57" s="1"/>
  <c r="I47" i="57"/>
  <c r="J47" i="57" s="1"/>
  <c r="I48" i="57"/>
  <c r="J48" i="57" s="1"/>
  <c r="I49" i="57"/>
  <c r="J49" i="57" s="1"/>
  <c r="I50" i="57"/>
  <c r="J50" i="57" s="1"/>
  <c r="I51" i="57"/>
  <c r="J51" i="57" s="1"/>
  <c r="I52" i="57"/>
  <c r="J52" i="57" s="1"/>
  <c r="I53" i="57"/>
  <c r="J53" i="57" s="1"/>
  <c r="I54" i="57"/>
  <c r="J54" i="57" s="1"/>
  <c r="I55" i="57"/>
  <c r="J55" i="57" s="1"/>
  <c r="I56" i="57"/>
  <c r="J56" i="57" s="1"/>
  <c r="I57" i="57"/>
  <c r="J57" i="57" s="1"/>
  <c r="I58" i="57"/>
  <c r="J58" i="57" s="1"/>
  <c r="I59" i="57"/>
  <c r="J59" i="57" s="1"/>
  <c r="I60" i="57"/>
  <c r="J60" i="57" s="1"/>
  <c r="I61" i="57"/>
  <c r="J61" i="57" s="1"/>
  <c r="I62" i="57"/>
  <c r="J62" i="57" s="1"/>
  <c r="I63" i="57"/>
  <c r="J63" i="57" s="1"/>
  <c r="I64" i="57"/>
  <c r="J64" i="57" s="1"/>
  <c r="I66" i="57"/>
  <c r="J66" i="57" s="1"/>
  <c r="I68" i="57"/>
  <c r="J68" i="57" s="1"/>
  <c r="I70" i="57"/>
  <c r="J70" i="57" s="1"/>
  <c r="I71" i="57"/>
  <c r="J71" i="57" s="1"/>
  <c r="I72" i="57"/>
  <c r="J72" i="57" s="1"/>
  <c r="I73" i="57"/>
  <c r="J73" i="57" s="1"/>
  <c r="I75" i="57"/>
  <c r="J75" i="57" s="1"/>
  <c r="I76" i="57"/>
  <c r="J76" i="57" s="1"/>
  <c r="I77" i="57"/>
  <c r="J77" i="57" s="1"/>
  <c r="I78" i="57"/>
  <c r="J78" i="57" s="1"/>
  <c r="I80" i="57"/>
  <c r="J80" i="57" s="1"/>
  <c r="I82" i="57"/>
  <c r="J82" i="57" s="1"/>
  <c r="I84" i="57"/>
  <c r="J84" i="57" s="1"/>
  <c r="I85" i="57"/>
  <c r="J85" i="57" s="1"/>
  <c r="I86" i="57"/>
  <c r="J86" i="57" s="1"/>
  <c r="I88" i="57"/>
  <c r="J88" i="57" s="1"/>
  <c r="I90" i="57"/>
  <c r="J90" i="57" s="1"/>
  <c r="I91" i="57"/>
  <c r="J91" i="57" s="1"/>
  <c r="I92" i="57"/>
  <c r="J92" i="57" s="1"/>
  <c r="I93" i="57"/>
  <c r="J93" i="57" s="1"/>
  <c r="I94" i="57"/>
  <c r="J94" i="57" s="1"/>
  <c r="I96" i="57"/>
  <c r="J96" i="57" s="1"/>
  <c r="I97" i="57"/>
  <c r="J97" i="57" s="1"/>
  <c r="I98" i="57"/>
  <c r="J98" i="57" s="1"/>
  <c r="I99" i="57"/>
  <c r="J99" i="57" s="1"/>
  <c r="I100" i="57"/>
  <c r="J100" i="57" s="1"/>
  <c r="I102" i="57"/>
  <c r="J102" i="57" s="1"/>
  <c r="I103" i="57"/>
  <c r="J103" i="57" s="1"/>
  <c r="I104" i="57"/>
  <c r="J104" i="57" s="1"/>
  <c r="I105" i="57"/>
  <c r="J105" i="57" s="1"/>
  <c r="I106" i="57"/>
  <c r="J106" i="57" s="1"/>
  <c r="I107" i="57"/>
  <c r="J107" i="57" s="1"/>
  <c r="I108" i="57"/>
  <c r="J108" i="57" s="1"/>
  <c r="I109" i="57"/>
  <c r="J109" i="57" s="1"/>
  <c r="I110" i="57"/>
  <c r="J110" i="57" s="1"/>
  <c r="I111" i="57"/>
  <c r="J111" i="57" s="1"/>
  <c r="I112" i="57"/>
  <c r="J112" i="57" s="1"/>
  <c r="I113" i="57"/>
  <c r="J113" i="57" s="1"/>
  <c r="I114" i="57"/>
  <c r="J114" i="57" s="1"/>
  <c r="I115" i="57"/>
  <c r="J115" i="57" s="1"/>
  <c r="I116" i="57"/>
  <c r="J116" i="57" s="1"/>
  <c r="I117" i="57"/>
  <c r="J117" i="57" s="1"/>
  <c r="I118" i="57"/>
  <c r="J118" i="57" s="1"/>
  <c r="I119" i="57"/>
  <c r="J119" i="57" s="1"/>
  <c r="G112" i="57" l="1"/>
  <c r="G114" i="57"/>
  <c r="M74" i="55"/>
  <c r="G113" i="57"/>
  <c r="G111" i="57"/>
  <c r="G110" i="57"/>
  <c r="G109" i="57"/>
  <c r="G108" i="57"/>
  <c r="G119" i="57"/>
  <c r="G117" i="57"/>
  <c r="G116" i="57"/>
  <c r="G115" i="57"/>
  <c r="I26" i="60"/>
  <c r="I38" i="60"/>
  <c r="I50" i="60"/>
  <c r="I62" i="60"/>
  <c r="I74" i="60"/>
  <c r="I89" i="60"/>
  <c r="I107" i="60"/>
  <c r="I121" i="60"/>
  <c r="I133" i="60"/>
  <c r="G133" i="60" s="1"/>
  <c r="H108" i="57"/>
  <c r="H109" i="57"/>
  <c r="H110" i="57"/>
  <c r="H111" i="57"/>
  <c r="H112" i="57"/>
  <c r="H113" i="57"/>
  <c r="H114" i="57"/>
  <c r="H115" i="57"/>
  <c r="H116" i="57"/>
  <c r="H117" i="57"/>
  <c r="H119" i="57"/>
  <c r="J153" i="40"/>
  <c r="H153" i="40" s="1"/>
  <c r="J152" i="40"/>
  <c r="J151" i="40"/>
  <c r="H151" i="40" s="1"/>
  <c r="J150" i="40"/>
  <c r="H150" i="40" s="1"/>
  <c r="J149" i="40"/>
  <c r="H149" i="40" s="1"/>
  <c r="J148" i="40"/>
  <c r="H148" i="40" s="1"/>
  <c r="J147" i="40"/>
  <c r="H147" i="40" s="1"/>
  <c r="J146" i="40"/>
  <c r="H146" i="40" s="1"/>
  <c r="J145" i="40"/>
  <c r="H145" i="40" s="1"/>
  <c r="J144" i="40"/>
  <c r="H144" i="40" s="1"/>
  <c r="J143" i="40"/>
  <c r="J142" i="40"/>
  <c r="J141" i="40"/>
  <c r="J140" i="40"/>
  <c r="J139" i="40"/>
  <c r="J138" i="40"/>
  <c r="J136" i="40"/>
  <c r="J135" i="40"/>
  <c r="J134" i="40"/>
  <c r="J133" i="40"/>
  <c r="J132" i="40"/>
  <c r="J130" i="40"/>
  <c r="J129" i="40"/>
  <c r="J128" i="40"/>
  <c r="J127" i="40"/>
  <c r="J126" i="40"/>
  <c r="J124" i="40"/>
  <c r="J122" i="40"/>
  <c r="J121" i="40"/>
  <c r="J120" i="40"/>
  <c r="J118" i="40"/>
  <c r="J116" i="40"/>
  <c r="J114" i="40"/>
  <c r="J113" i="40"/>
  <c r="J112" i="40"/>
  <c r="J111" i="40"/>
  <c r="J109" i="40"/>
  <c r="J108" i="40"/>
  <c r="J107" i="40"/>
  <c r="J106" i="40"/>
  <c r="J104" i="40"/>
  <c r="J102" i="40"/>
  <c r="J100" i="40"/>
  <c r="J99" i="40"/>
  <c r="J98" i="40"/>
  <c r="J97" i="40"/>
  <c r="J96" i="40"/>
  <c r="J95" i="40"/>
  <c r="J94" i="40"/>
  <c r="J93" i="40"/>
  <c r="J92" i="40"/>
  <c r="J91" i="40"/>
  <c r="J90" i="40"/>
  <c r="J89" i="40"/>
  <c r="J88" i="40"/>
  <c r="J87" i="40"/>
  <c r="J86" i="40"/>
  <c r="J85" i="40"/>
  <c r="J84" i="40"/>
  <c r="J83" i="40"/>
  <c r="J82" i="40"/>
  <c r="J81" i="40"/>
  <c r="J80" i="40"/>
  <c r="J79" i="40"/>
  <c r="J78" i="40"/>
  <c r="J77" i="40"/>
  <c r="J76" i="40"/>
  <c r="J75" i="40"/>
  <c r="J74" i="40"/>
  <c r="J73" i="40"/>
  <c r="J72" i="40"/>
  <c r="J71" i="40"/>
  <c r="J70" i="40"/>
  <c r="J69" i="40"/>
  <c r="J68" i="40"/>
  <c r="J67" i="40"/>
  <c r="J66" i="40"/>
  <c r="J65" i="40"/>
  <c r="J64" i="40"/>
  <c r="J63" i="40"/>
  <c r="J62" i="40"/>
  <c r="J61" i="40"/>
  <c r="J60" i="40"/>
  <c r="J59" i="40"/>
  <c r="J58" i="40"/>
  <c r="J57" i="40"/>
  <c r="J56" i="40"/>
  <c r="J55" i="40"/>
  <c r="J54" i="40"/>
  <c r="J53" i="40"/>
  <c r="J52" i="40"/>
  <c r="J51" i="40"/>
  <c r="J50" i="40"/>
  <c r="J49" i="40"/>
  <c r="J48" i="40"/>
  <c r="J47" i="40"/>
  <c r="J46" i="40"/>
  <c r="J45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J32" i="40"/>
  <c r="J31" i="40"/>
  <c r="J30" i="40"/>
  <c r="J29" i="40"/>
  <c r="J28" i="40"/>
  <c r="J27" i="40"/>
  <c r="J26" i="40"/>
  <c r="J25" i="40"/>
  <c r="J24" i="40"/>
  <c r="J23" i="40"/>
  <c r="J22" i="40"/>
  <c r="J21" i="40"/>
  <c r="J20" i="40"/>
  <c r="J19" i="40"/>
  <c r="J18" i="40"/>
  <c r="J17" i="40"/>
  <c r="I144" i="65"/>
  <c r="G144" i="65" s="1"/>
  <c r="I143" i="65"/>
  <c r="I142" i="65"/>
  <c r="G142" i="65" s="1"/>
  <c r="I141" i="65"/>
  <c r="G141" i="65" s="1"/>
  <c r="I140" i="65"/>
  <c r="G140" i="65" s="1"/>
  <c r="I139" i="65"/>
  <c r="G139" i="65" s="1"/>
  <c r="I138" i="65"/>
  <c r="G138" i="65" s="1"/>
  <c r="I137" i="65"/>
  <c r="G137" i="65" s="1"/>
  <c r="I136" i="65"/>
  <c r="G136" i="65" s="1"/>
  <c r="I135" i="65"/>
  <c r="G135" i="65" s="1"/>
  <c r="I134" i="65"/>
  <c r="G134" i="65" s="1"/>
  <c r="I133" i="65"/>
  <c r="G133" i="65" s="1"/>
  <c r="I132" i="65"/>
  <c r="I131" i="65"/>
  <c r="I130" i="65"/>
  <c r="I129" i="65"/>
  <c r="I128" i="65"/>
  <c r="I127" i="65"/>
  <c r="I125" i="65"/>
  <c r="I124" i="65"/>
  <c r="I123" i="65"/>
  <c r="I122" i="65"/>
  <c r="I121" i="65"/>
  <c r="I119" i="65"/>
  <c r="I118" i="65"/>
  <c r="I117" i="65"/>
  <c r="I116" i="65"/>
  <c r="I115" i="65"/>
  <c r="I113" i="65"/>
  <c r="I111" i="65"/>
  <c r="I110" i="65"/>
  <c r="I109" i="65"/>
  <c r="I107" i="65"/>
  <c r="I105" i="65"/>
  <c r="I103" i="65"/>
  <c r="I102" i="65"/>
  <c r="I101" i="65"/>
  <c r="I100" i="65"/>
  <c r="I98" i="65"/>
  <c r="I97" i="65"/>
  <c r="I96" i="65"/>
  <c r="I95" i="65"/>
  <c r="I93" i="65"/>
  <c r="I91" i="65"/>
  <c r="I89" i="65"/>
  <c r="I88" i="65"/>
  <c r="I87" i="65"/>
  <c r="I86" i="65"/>
  <c r="I85" i="65"/>
  <c r="I84" i="65"/>
  <c r="I83" i="65"/>
  <c r="I82" i="65"/>
  <c r="I81" i="65"/>
  <c r="I80" i="65"/>
  <c r="I79" i="65"/>
  <c r="I78" i="65"/>
  <c r="I77" i="65"/>
  <c r="I76" i="65"/>
  <c r="I75" i="65"/>
  <c r="I74" i="65"/>
  <c r="I73" i="65"/>
  <c r="I72" i="65"/>
  <c r="I71" i="65"/>
  <c r="I70" i="65"/>
  <c r="I69" i="65"/>
  <c r="I68" i="65"/>
  <c r="I67" i="65"/>
  <c r="I66" i="65"/>
  <c r="I65" i="65"/>
  <c r="I64" i="65"/>
  <c r="I63" i="65"/>
  <c r="I62" i="65"/>
  <c r="I61" i="65"/>
  <c r="I60" i="65"/>
  <c r="I59" i="65"/>
  <c r="I58" i="65"/>
  <c r="I57" i="65"/>
  <c r="I56" i="65"/>
  <c r="I55" i="65"/>
  <c r="I54" i="65"/>
  <c r="I53" i="65"/>
  <c r="I52" i="65"/>
  <c r="I51" i="65"/>
  <c r="I50" i="65"/>
  <c r="I49" i="65"/>
  <c r="I48" i="65"/>
  <c r="I47" i="65"/>
  <c r="I46" i="65"/>
  <c r="I45" i="65"/>
  <c r="I44" i="65"/>
  <c r="I43" i="65"/>
  <c r="I42" i="65"/>
  <c r="I41" i="65"/>
  <c r="I40" i="65"/>
  <c r="I39" i="65"/>
  <c r="I38" i="65"/>
  <c r="I37" i="65"/>
  <c r="I36" i="65"/>
  <c r="I35" i="65"/>
  <c r="I34" i="65"/>
  <c r="I33" i="65"/>
  <c r="I32" i="65"/>
  <c r="I31" i="65"/>
  <c r="I30" i="65"/>
  <c r="I29" i="65"/>
  <c r="I28" i="65"/>
  <c r="I27" i="65"/>
  <c r="I26" i="65"/>
  <c r="I25" i="65"/>
  <c r="I24" i="65"/>
  <c r="I141" i="63"/>
  <c r="G141" i="63" s="1"/>
  <c r="I140" i="63"/>
  <c r="I139" i="63"/>
  <c r="G139" i="63" s="1"/>
  <c r="I138" i="63"/>
  <c r="G138" i="63" s="1"/>
  <c r="I137" i="63"/>
  <c r="G137" i="63" s="1"/>
  <c r="I136" i="63"/>
  <c r="G136" i="63" s="1"/>
  <c r="I135" i="63"/>
  <c r="G135" i="63" s="1"/>
  <c r="I134" i="63"/>
  <c r="G134" i="63" s="1"/>
  <c r="I133" i="63"/>
  <c r="G133" i="63" s="1"/>
  <c r="I132" i="63"/>
  <c r="G132" i="63" s="1"/>
  <c r="I131" i="63"/>
  <c r="G131" i="63" s="1"/>
  <c r="I130" i="63"/>
  <c r="G130" i="63" s="1"/>
  <c r="I129" i="63"/>
  <c r="I128" i="63"/>
  <c r="I127" i="63"/>
  <c r="I126" i="63"/>
  <c r="I125" i="63"/>
  <c r="I124" i="63"/>
  <c r="I122" i="63"/>
  <c r="I121" i="63"/>
  <c r="I120" i="63"/>
  <c r="I119" i="63"/>
  <c r="I118" i="63"/>
  <c r="I116" i="63"/>
  <c r="I115" i="63"/>
  <c r="I114" i="63"/>
  <c r="I113" i="63"/>
  <c r="I112" i="63"/>
  <c r="I110" i="63"/>
  <c r="I108" i="63"/>
  <c r="I107" i="63"/>
  <c r="I106" i="63"/>
  <c r="I104" i="63"/>
  <c r="I102" i="63"/>
  <c r="I100" i="63"/>
  <c r="I99" i="63"/>
  <c r="I98" i="63"/>
  <c r="I97" i="63"/>
  <c r="I95" i="63"/>
  <c r="I94" i="63"/>
  <c r="I93" i="63"/>
  <c r="I92" i="63"/>
  <c r="I90" i="63"/>
  <c r="I88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141" i="62"/>
  <c r="G141" i="62" s="1"/>
  <c r="I140" i="62"/>
  <c r="I139" i="62"/>
  <c r="G139" i="62" s="1"/>
  <c r="I138" i="62"/>
  <c r="G138" i="62" s="1"/>
  <c r="I137" i="62"/>
  <c r="G137" i="62" s="1"/>
  <c r="I136" i="62"/>
  <c r="G136" i="62" s="1"/>
  <c r="I135" i="62"/>
  <c r="G135" i="62" s="1"/>
  <c r="I134" i="62"/>
  <c r="G134" i="62" s="1"/>
  <c r="I133" i="62"/>
  <c r="G133" i="62" s="1"/>
  <c r="I132" i="62"/>
  <c r="G132" i="62" s="1"/>
  <c r="I131" i="62"/>
  <c r="G131" i="62" s="1"/>
  <c r="I130" i="62"/>
  <c r="G130" i="62" s="1"/>
  <c r="I129" i="62"/>
  <c r="I128" i="62"/>
  <c r="I127" i="62"/>
  <c r="I126" i="62"/>
  <c r="I125" i="62"/>
  <c r="I124" i="62"/>
  <c r="I122" i="62"/>
  <c r="I121" i="62"/>
  <c r="I120" i="62"/>
  <c r="I119" i="62"/>
  <c r="I118" i="62"/>
  <c r="I116" i="62"/>
  <c r="I115" i="62"/>
  <c r="I114" i="62"/>
  <c r="I113" i="62"/>
  <c r="I112" i="62"/>
  <c r="I110" i="62"/>
  <c r="I108" i="62"/>
  <c r="I107" i="62"/>
  <c r="I106" i="62"/>
  <c r="I104" i="62"/>
  <c r="I102" i="62"/>
  <c r="I100" i="62"/>
  <c r="I99" i="62"/>
  <c r="I98" i="62"/>
  <c r="I97" i="62"/>
  <c r="I95" i="62"/>
  <c r="I94" i="62"/>
  <c r="I93" i="62"/>
  <c r="I92" i="62"/>
  <c r="I90" i="62"/>
  <c r="I88" i="62"/>
  <c r="I86" i="62"/>
  <c r="I85" i="62"/>
  <c r="I84" i="62"/>
  <c r="I83" i="62"/>
  <c r="I82" i="62"/>
  <c r="I81" i="62"/>
  <c r="I80" i="62"/>
  <c r="I79" i="62"/>
  <c r="I78" i="62"/>
  <c r="I77" i="62"/>
  <c r="I76" i="62"/>
  <c r="I75" i="62"/>
  <c r="I74" i="62"/>
  <c r="I73" i="62"/>
  <c r="I72" i="62"/>
  <c r="I71" i="62"/>
  <c r="I70" i="62"/>
  <c r="I69" i="62"/>
  <c r="I68" i="62"/>
  <c r="I67" i="62"/>
  <c r="I66" i="62"/>
  <c r="I65" i="62"/>
  <c r="I64" i="62"/>
  <c r="I63" i="62"/>
  <c r="I62" i="62"/>
  <c r="I61" i="62"/>
  <c r="I60" i="62"/>
  <c r="I59" i="62"/>
  <c r="I58" i="62"/>
  <c r="I57" i="62"/>
  <c r="I56" i="62"/>
  <c r="I55" i="62"/>
  <c r="I54" i="62"/>
  <c r="I53" i="62"/>
  <c r="I52" i="62"/>
  <c r="I51" i="62"/>
  <c r="I50" i="62"/>
  <c r="I49" i="62"/>
  <c r="I48" i="62"/>
  <c r="I47" i="62"/>
  <c r="I46" i="62"/>
  <c r="I45" i="62"/>
  <c r="I44" i="62"/>
  <c r="I43" i="62"/>
  <c r="I42" i="62"/>
  <c r="I41" i="62"/>
  <c r="I40" i="62"/>
  <c r="I39" i="62"/>
  <c r="I38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137" i="61"/>
  <c r="G137" i="61" s="1"/>
  <c r="I136" i="61"/>
  <c r="I135" i="61"/>
  <c r="G135" i="61" s="1"/>
  <c r="I134" i="61"/>
  <c r="G134" i="61" s="1"/>
  <c r="I133" i="61"/>
  <c r="G133" i="61" s="1"/>
  <c r="I132" i="61"/>
  <c r="G132" i="61" s="1"/>
  <c r="I131" i="61"/>
  <c r="G131" i="61" s="1"/>
  <c r="I130" i="61"/>
  <c r="G130" i="61" s="1"/>
  <c r="I129" i="61"/>
  <c r="G129" i="61" s="1"/>
  <c r="I128" i="61"/>
  <c r="G128" i="61" s="1"/>
  <c r="I127" i="61"/>
  <c r="G127" i="61" s="1"/>
  <c r="I126" i="61"/>
  <c r="G126" i="61" s="1"/>
  <c r="I125" i="61"/>
  <c r="I124" i="61"/>
  <c r="I123" i="61"/>
  <c r="I122" i="61"/>
  <c r="I121" i="61"/>
  <c r="I120" i="61"/>
  <c r="I118" i="61"/>
  <c r="I117" i="61"/>
  <c r="I116" i="61"/>
  <c r="I115" i="61"/>
  <c r="I114" i="61"/>
  <c r="I112" i="61"/>
  <c r="I111" i="61"/>
  <c r="I110" i="61"/>
  <c r="I109" i="61"/>
  <c r="I108" i="61"/>
  <c r="I106" i="61"/>
  <c r="I104" i="61"/>
  <c r="I103" i="61"/>
  <c r="I102" i="61"/>
  <c r="I100" i="61"/>
  <c r="I98" i="61"/>
  <c r="I96" i="61"/>
  <c r="I95" i="61"/>
  <c r="I94" i="61"/>
  <c r="I93" i="61"/>
  <c r="I91" i="61"/>
  <c r="I90" i="61"/>
  <c r="I89" i="61"/>
  <c r="I88" i="61"/>
  <c r="I86" i="61"/>
  <c r="I84" i="61"/>
  <c r="I82" i="61"/>
  <c r="I81" i="61"/>
  <c r="I80" i="61"/>
  <c r="I79" i="61"/>
  <c r="I78" i="61"/>
  <c r="I77" i="61"/>
  <c r="I76" i="61"/>
  <c r="I75" i="61"/>
  <c r="I74" i="61"/>
  <c r="I73" i="61"/>
  <c r="I72" i="61"/>
  <c r="I71" i="61"/>
  <c r="I70" i="61"/>
  <c r="I69" i="61"/>
  <c r="I68" i="61"/>
  <c r="I67" i="61"/>
  <c r="I66" i="61"/>
  <c r="I65" i="61"/>
  <c r="I64" i="61"/>
  <c r="I63" i="61"/>
  <c r="I62" i="61"/>
  <c r="I61" i="61"/>
  <c r="I60" i="61"/>
  <c r="I59" i="61"/>
  <c r="I58" i="61"/>
  <c r="I57" i="61"/>
  <c r="I56" i="61"/>
  <c r="I55" i="61"/>
  <c r="I54" i="61"/>
  <c r="I53" i="61"/>
  <c r="I52" i="61"/>
  <c r="I51" i="61"/>
  <c r="I50" i="61"/>
  <c r="I49" i="61"/>
  <c r="I48" i="61"/>
  <c r="I47" i="61"/>
  <c r="I46" i="61"/>
  <c r="I45" i="61"/>
  <c r="I44" i="61"/>
  <c r="I43" i="61"/>
  <c r="I42" i="61"/>
  <c r="I41" i="61"/>
  <c r="I40" i="61"/>
  <c r="I39" i="61"/>
  <c r="I38" i="61"/>
  <c r="I37" i="61"/>
  <c r="I36" i="61"/>
  <c r="I35" i="61"/>
  <c r="I34" i="61"/>
  <c r="I33" i="61"/>
  <c r="I32" i="61"/>
  <c r="I31" i="61"/>
  <c r="I30" i="61"/>
  <c r="I29" i="61"/>
  <c r="I28" i="61"/>
  <c r="I27" i="61"/>
  <c r="I26" i="61"/>
  <c r="I25" i="61"/>
  <c r="I24" i="61"/>
  <c r="I23" i="61"/>
  <c r="I22" i="61"/>
  <c r="I21" i="61"/>
  <c r="I20" i="61"/>
  <c r="I19" i="61"/>
  <c r="I18" i="61"/>
  <c r="I17" i="61"/>
  <c r="I136" i="60"/>
  <c r="G136" i="60" s="1"/>
  <c r="I135" i="60"/>
  <c r="I134" i="60"/>
  <c r="G134" i="60" s="1"/>
  <c r="I132" i="60"/>
  <c r="G132" i="60" s="1"/>
  <c r="I131" i="60"/>
  <c r="G131" i="60" s="1"/>
  <c r="I130" i="60"/>
  <c r="G130" i="60" s="1"/>
  <c r="I129" i="60"/>
  <c r="G129" i="60" s="1"/>
  <c r="I128" i="60"/>
  <c r="G128" i="60" s="1"/>
  <c r="I127" i="60"/>
  <c r="G127" i="60" s="1"/>
  <c r="I126" i="60"/>
  <c r="G126" i="60" s="1"/>
  <c r="I125" i="60"/>
  <c r="G125" i="60" s="1"/>
  <c r="I124" i="60"/>
  <c r="I123" i="60"/>
  <c r="I122" i="60"/>
  <c r="I120" i="60"/>
  <c r="I119" i="60"/>
  <c r="I117" i="60"/>
  <c r="I116" i="60"/>
  <c r="I115" i="60"/>
  <c r="I114" i="60"/>
  <c r="I113" i="60"/>
  <c r="I111" i="60"/>
  <c r="I110" i="60"/>
  <c r="I109" i="60"/>
  <c r="I108" i="60"/>
  <c r="I105" i="60"/>
  <c r="I103" i="60"/>
  <c r="I102" i="60"/>
  <c r="I101" i="60"/>
  <c r="I99" i="60"/>
  <c r="I97" i="60"/>
  <c r="I95" i="60"/>
  <c r="I94" i="60"/>
  <c r="I93" i="60"/>
  <c r="I92" i="60"/>
  <c r="I90" i="60"/>
  <c r="I88" i="60"/>
  <c r="I87" i="60"/>
  <c r="I85" i="60"/>
  <c r="I83" i="60"/>
  <c r="I81" i="60"/>
  <c r="I80" i="60"/>
  <c r="I79" i="60"/>
  <c r="I78" i="60"/>
  <c r="I77" i="60"/>
  <c r="I76" i="60"/>
  <c r="I75" i="60"/>
  <c r="I73" i="60"/>
  <c r="I72" i="60"/>
  <c r="I71" i="60"/>
  <c r="I70" i="60"/>
  <c r="I69" i="60"/>
  <c r="I68" i="60"/>
  <c r="I67" i="60"/>
  <c r="I66" i="60"/>
  <c r="I65" i="60"/>
  <c r="I64" i="60"/>
  <c r="I63" i="60"/>
  <c r="I61" i="60"/>
  <c r="I60" i="60"/>
  <c r="I59" i="60"/>
  <c r="I58" i="60"/>
  <c r="I57" i="60"/>
  <c r="I56" i="60"/>
  <c r="I55" i="60"/>
  <c r="I54" i="60"/>
  <c r="I53" i="60"/>
  <c r="I52" i="60"/>
  <c r="I51" i="60"/>
  <c r="I49" i="60"/>
  <c r="I48" i="60"/>
  <c r="I47" i="60"/>
  <c r="I46" i="60"/>
  <c r="I45" i="60"/>
  <c r="I44" i="60"/>
  <c r="I43" i="60"/>
  <c r="I42" i="60"/>
  <c r="I41" i="60"/>
  <c r="I40" i="60"/>
  <c r="I39" i="60"/>
  <c r="I37" i="60"/>
  <c r="I36" i="60"/>
  <c r="I35" i="60"/>
  <c r="I34" i="60"/>
  <c r="I33" i="60"/>
  <c r="I32" i="60"/>
  <c r="I31" i="60"/>
  <c r="I30" i="60"/>
  <c r="I29" i="60"/>
  <c r="I28" i="60"/>
  <c r="I27" i="60"/>
  <c r="I25" i="60"/>
  <c r="I24" i="60"/>
  <c r="I23" i="60"/>
  <c r="I22" i="60"/>
  <c r="I21" i="60"/>
  <c r="I20" i="60"/>
  <c r="I19" i="60"/>
  <c r="I18" i="60"/>
  <c r="I17" i="60"/>
  <c r="I16" i="60"/>
  <c r="I141" i="59"/>
  <c r="G141" i="59" s="1"/>
  <c r="I140" i="59"/>
  <c r="I139" i="59"/>
  <c r="G139" i="59" s="1"/>
  <c r="I138" i="59"/>
  <c r="G138" i="59" s="1"/>
  <c r="I137" i="59"/>
  <c r="G137" i="59" s="1"/>
  <c r="I136" i="59"/>
  <c r="G136" i="59" s="1"/>
  <c r="I135" i="59"/>
  <c r="G135" i="59" s="1"/>
  <c r="I134" i="59"/>
  <c r="G134" i="59" s="1"/>
  <c r="I133" i="59"/>
  <c r="G133" i="59" s="1"/>
  <c r="I132" i="59"/>
  <c r="G132" i="59" s="1"/>
  <c r="I131" i="59"/>
  <c r="G131" i="59" s="1"/>
  <c r="I130" i="59"/>
  <c r="G130" i="59" s="1"/>
  <c r="I129" i="59"/>
  <c r="I128" i="59"/>
  <c r="I127" i="59"/>
  <c r="I126" i="59"/>
  <c r="I125" i="59"/>
  <c r="I124" i="59"/>
  <c r="I122" i="59"/>
  <c r="I121" i="59"/>
  <c r="I120" i="59"/>
  <c r="I119" i="59"/>
  <c r="I118" i="59"/>
  <c r="I116" i="59"/>
  <c r="I115" i="59"/>
  <c r="I114" i="59"/>
  <c r="I113" i="59"/>
  <c r="I112" i="59"/>
  <c r="I110" i="59"/>
  <c r="I108" i="59"/>
  <c r="I107" i="59"/>
  <c r="I106" i="59"/>
  <c r="I104" i="59"/>
  <c r="I102" i="59"/>
  <c r="I100" i="59"/>
  <c r="I99" i="59"/>
  <c r="I98" i="59"/>
  <c r="I97" i="59"/>
  <c r="I95" i="59"/>
  <c r="I94" i="59"/>
  <c r="I93" i="59"/>
  <c r="I92" i="59"/>
  <c r="I90" i="59"/>
  <c r="I88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I49" i="59"/>
  <c r="I48" i="59"/>
  <c r="I47" i="59"/>
  <c r="I46" i="59"/>
  <c r="I45" i="59"/>
  <c r="I44" i="59"/>
  <c r="I43" i="59"/>
  <c r="I42" i="59"/>
  <c r="I41" i="59"/>
  <c r="I40" i="59"/>
  <c r="I39" i="59"/>
  <c r="I38" i="59"/>
  <c r="I37" i="59"/>
  <c r="I36" i="59"/>
  <c r="I35" i="59"/>
  <c r="I34" i="59"/>
  <c r="I33" i="59"/>
  <c r="I32" i="59"/>
  <c r="I31" i="59"/>
  <c r="I30" i="59"/>
  <c r="I29" i="59"/>
  <c r="I28" i="59"/>
  <c r="I27" i="59"/>
  <c r="I26" i="59"/>
  <c r="I25" i="59"/>
  <c r="I24" i="59"/>
  <c r="I23" i="59"/>
  <c r="I22" i="59"/>
  <c r="I21" i="59"/>
  <c r="I141" i="52"/>
  <c r="G141" i="52" s="1"/>
  <c r="I140" i="52"/>
  <c r="G140" i="52" s="1"/>
  <c r="I139" i="52"/>
  <c r="G139" i="52" s="1"/>
  <c r="I138" i="52"/>
  <c r="G138" i="52" s="1"/>
  <c r="I137" i="52"/>
  <c r="G137" i="52" s="1"/>
  <c r="I136" i="52"/>
  <c r="G136" i="52" s="1"/>
  <c r="I135" i="52"/>
  <c r="G135" i="52" s="1"/>
  <c r="I134" i="52"/>
  <c r="G134" i="52" s="1"/>
  <c r="I133" i="52"/>
  <c r="G133" i="52" s="1"/>
  <c r="I132" i="52"/>
  <c r="G132" i="52" s="1"/>
  <c r="I131" i="52"/>
  <c r="G131" i="52" s="1"/>
  <c r="I130" i="52"/>
  <c r="G130" i="52" s="1"/>
  <c r="I129" i="52"/>
  <c r="I128" i="52"/>
  <c r="I127" i="52"/>
  <c r="I126" i="52"/>
  <c r="I125" i="52"/>
  <c r="I124" i="52"/>
  <c r="I122" i="52"/>
  <c r="I121" i="52"/>
  <c r="I120" i="52"/>
  <c r="I119" i="52"/>
  <c r="I118" i="52"/>
  <c r="I116" i="52"/>
  <c r="I115" i="52"/>
  <c r="I114" i="52"/>
  <c r="I113" i="52"/>
  <c r="I112" i="52"/>
  <c r="I110" i="52"/>
  <c r="I108" i="52"/>
  <c r="I107" i="52"/>
  <c r="I106" i="52"/>
  <c r="I104" i="52"/>
  <c r="I102" i="52"/>
  <c r="I100" i="52"/>
  <c r="I99" i="52"/>
  <c r="I98" i="52"/>
  <c r="I97" i="52"/>
  <c r="I96" i="52"/>
  <c r="I95" i="52"/>
  <c r="I93" i="52"/>
  <c r="I92" i="52"/>
  <c r="I90" i="52"/>
  <c r="I88" i="52"/>
  <c r="I86" i="52"/>
  <c r="I85" i="52"/>
  <c r="I84" i="52"/>
  <c r="I83" i="52"/>
  <c r="I82" i="52"/>
  <c r="I81" i="52"/>
  <c r="I80" i="52"/>
  <c r="I79" i="52"/>
  <c r="I78" i="52"/>
  <c r="I77" i="52"/>
  <c r="I76" i="52"/>
  <c r="I75" i="52"/>
  <c r="I74" i="52"/>
  <c r="I73" i="52"/>
  <c r="I72" i="52"/>
  <c r="I71" i="52"/>
  <c r="I70" i="52"/>
  <c r="I69" i="52"/>
  <c r="I68" i="52"/>
  <c r="I67" i="52"/>
  <c r="I66" i="52"/>
  <c r="I65" i="52"/>
  <c r="I64" i="52"/>
  <c r="G64" i="52" s="1"/>
  <c r="I63" i="52"/>
  <c r="G63" i="52" s="1"/>
  <c r="I62" i="52"/>
  <c r="G62" i="52" s="1"/>
  <c r="I61" i="52"/>
  <c r="G61" i="52" s="1"/>
  <c r="I60" i="52"/>
  <c r="I59" i="52"/>
  <c r="I58" i="52"/>
  <c r="I57" i="52"/>
  <c r="I56" i="52"/>
  <c r="I55" i="52"/>
  <c r="I54" i="52"/>
  <c r="I53" i="52"/>
  <c r="I52" i="52"/>
  <c r="G52" i="52" s="1"/>
  <c r="I51" i="52"/>
  <c r="G51" i="52" s="1"/>
  <c r="I50" i="52"/>
  <c r="G50" i="52" s="1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I21" i="52"/>
  <c r="I137" i="36"/>
  <c r="G137" i="36" s="1"/>
  <c r="I136" i="36"/>
  <c r="G136" i="36" s="1"/>
  <c r="I135" i="36"/>
  <c r="G135" i="36" s="1"/>
  <c r="I134" i="36"/>
  <c r="G134" i="36" s="1"/>
  <c r="I133" i="36"/>
  <c r="G133" i="36" s="1"/>
  <c r="I132" i="36"/>
  <c r="G132" i="36" s="1"/>
  <c r="I131" i="36"/>
  <c r="G131" i="36" s="1"/>
  <c r="I130" i="36"/>
  <c r="G130" i="36" s="1"/>
  <c r="I129" i="36"/>
  <c r="G129" i="36" s="1"/>
  <c r="I128" i="36"/>
  <c r="G128" i="36" s="1"/>
  <c r="I127" i="36"/>
  <c r="G127" i="36" s="1"/>
  <c r="I126" i="36"/>
  <c r="G126" i="36" s="1"/>
  <c r="I125" i="36"/>
  <c r="I124" i="36"/>
  <c r="I123" i="36"/>
  <c r="I122" i="36"/>
  <c r="I121" i="36"/>
  <c r="I120" i="36"/>
  <c r="I118" i="36"/>
  <c r="I117" i="36"/>
  <c r="I116" i="36"/>
  <c r="I115" i="36"/>
  <c r="I114" i="36"/>
  <c r="I112" i="36"/>
  <c r="I111" i="36"/>
  <c r="I110" i="36"/>
  <c r="I109" i="36"/>
  <c r="I108" i="36"/>
  <c r="I106" i="36"/>
  <c r="I104" i="36"/>
  <c r="I103" i="36"/>
  <c r="I102" i="36"/>
  <c r="I100" i="36"/>
  <c r="I98" i="36"/>
  <c r="I96" i="36"/>
  <c r="I95" i="36"/>
  <c r="I94" i="36"/>
  <c r="I93" i="36"/>
  <c r="I91" i="36"/>
  <c r="I90" i="36"/>
  <c r="I89" i="36"/>
  <c r="I88" i="36"/>
  <c r="I86" i="36"/>
  <c r="I84" i="36"/>
  <c r="I82" i="36"/>
  <c r="I81" i="36"/>
  <c r="I80" i="36"/>
  <c r="I79" i="36"/>
  <c r="I78" i="36"/>
  <c r="I77" i="36"/>
  <c r="I76" i="36"/>
  <c r="I75" i="36"/>
  <c r="I74" i="36"/>
  <c r="I73" i="36"/>
  <c r="I72" i="36"/>
  <c r="I71" i="36"/>
  <c r="I70" i="36"/>
  <c r="I69" i="36"/>
  <c r="I68" i="36"/>
  <c r="I67" i="36"/>
  <c r="I66" i="36"/>
  <c r="I65" i="36"/>
  <c r="I64" i="36"/>
  <c r="I63" i="36"/>
  <c r="I62" i="36"/>
  <c r="I61" i="36"/>
  <c r="I60" i="36"/>
  <c r="G60" i="36" s="1"/>
  <c r="I59" i="36"/>
  <c r="G59" i="36" s="1"/>
  <c r="I58" i="36"/>
  <c r="I57" i="36"/>
  <c r="I56" i="36"/>
  <c r="I55" i="36"/>
  <c r="I54" i="36"/>
  <c r="I53" i="36"/>
  <c r="I52" i="36"/>
  <c r="I51" i="36"/>
  <c r="I50" i="36"/>
  <c r="G50" i="36" s="1"/>
  <c r="I49" i="36"/>
  <c r="G49" i="36" s="1"/>
  <c r="I48" i="36"/>
  <c r="I47" i="36"/>
  <c r="I46" i="36"/>
  <c r="I45" i="36"/>
  <c r="I44" i="36"/>
  <c r="I43" i="36"/>
  <c r="I42" i="36"/>
  <c r="I41" i="36"/>
  <c r="I40" i="36"/>
  <c r="I39" i="36"/>
  <c r="I38" i="36"/>
  <c r="I37" i="36"/>
  <c r="I36" i="36"/>
  <c r="I35" i="36"/>
  <c r="I34" i="36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K141" i="51"/>
  <c r="K140" i="51"/>
  <c r="K139" i="51"/>
  <c r="K138" i="51"/>
  <c r="K137" i="51"/>
  <c r="K136" i="51"/>
  <c r="K135" i="51"/>
  <c r="K134" i="51"/>
  <c r="K133" i="51"/>
  <c r="K132" i="51"/>
  <c r="K131" i="51"/>
  <c r="K130" i="51"/>
  <c r="L129" i="51"/>
  <c r="K129" i="51"/>
  <c r="L128" i="51"/>
  <c r="K128" i="51"/>
  <c r="L127" i="51"/>
  <c r="K127" i="51"/>
  <c r="L126" i="51"/>
  <c r="K126" i="51"/>
  <c r="L125" i="51"/>
  <c r="K125" i="51"/>
  <c r="L124" i="51"/>
  <c r="K124" i="51"/>
  <c r="L122" i="51"/>
  <c r="K122" i="51"/>
  <c r="L121" i="51"/>
  <c r="K121" i="51"/>
  <c r="L120" i="51"/>
  <c r="K120" i="51"/>
  <c r="L119" i="51"/>
  <c r="K119" i="51"/>
  <c r="L118" i="51"/>
  <c r="K118" i="51"/>
  <c r="L116" i="51"/>
  <c r="K116" i="51"/>
  <c r="L115" i="51"/>
  <c r="K115" i="51"/>
  <c r="L114" i="51"/>
  <c r="K114" i="51"/>
  <c r="L113" i="51"/>
  <c r="K113" i="51"/>
  <c r="L112" i="51"/>
  <c r="K112" i="51"/>
  <c r="L110" i="51"/>
  <c r="K110" i="51"/>
  <c r="L108" i="51"/>
  <c r="K108" i="51"/>
  <c r="L107" i="51"/>
  <c r="K107" i="51"/>
  <c r="L106" i="51"/>
  <c r="K106" i="51"/>
  <c r="L104" i="51"/>
  <c r="K104" i="51"/>
  <c r="L102" i="51"/>
  <c r="K102" i="51"/>
  <c r="L100" i="51"/>
  <c r="K100" i="51"/>
  <c r="L99" i="51"/>
  <c r="K99" i="51"/>
  <c r="L98" i="51"/>
  <c r="K98" i="51"/>
  <c r="L97" i="51"/>
  <c r="K97" i="51"/>
  <c r="L95" i="51"/>
  <c r="K95" i="51"/>
  <c r="L94" i="51"/>
  <c r="K94" i="51"/>
  <c r="L93" i="51"/>
  <c r="K93" i="51"/>
  <c r="L92" i="51"/>
  <c r="K92" i="51"/>
  <c r="L90" i="51"/>
  <c r="K90" i="51"/>
  <c r="L88" i="51"/>
  <c r="K88" i="51"/>
  <c r="L86" i="51"/>
  <c r="K86" i="51"/>
  <c r="L85" i="51"/>
  <c r="K85" i="51"/>
  <c r="L84" i="51"/>
  <c r="K84" i="51"/>
  <c r="L83" i="51"/>
  <c r="K83" i="51"/>
  <c r="L82" i="51"/>
  <c r="K82" i="51"/>
  <c r="L81" i="51"/>
  <c r="K81" i="51"/>
  <c r="L80" i="51"/>
  <c r="K80" i="51"/>
  <c r="L79" i="51"/>
  <c r="K79" i="51"/>
  <c r="L78" i="51"/>
  <c r="K78" i="51"/>
  <c r="L77" i="51"/>
  <c r="K77" i="51"/>
  <c r="L76" i="51"/>
  <c r="K76" i="51"/>
  <c r="L75" i="51"/>
  <c r="K75" i="51"/>
  <c r="L74" i="51"/>
  <c r="K74" i="51"/>
  <c r="L73" i="51"/>
  <c r="K73" i="51"/>
  <c r="L72" i="51"/>
  <c r="K72" i="51"/>
  <c r="L71" i="51"/>
  <c r="K71" i="51"/>
  <c r="L70" i="51"/>
  <c r="K70" i="51"/>
  <c r="L69" i="51"/>
  <c r="K69" i="51"/>
  <c r="L68" i="51"/>
  <c r="K68" i="51"/>
  <c r="L67" i="51"/>
  <c r="K67" i="51"/>
  <c r="L66" i="51"/>
  <c r="K66" i="51"/>
  <c r="L65" i="51"/>
  <c r="K65" i="51"/>
  <c r="L64" i="51"/>
  <c r="K64" i="51"/>
  <c r="L63" i="51"/>
  <c r="K63" i="51"/>
  <c r="L62" i="51"/>
  <c r="K62" i="51"/>
  <c r="L61" i="51"/>
  <c r="K61" i="51"/>
  <c r="L60" i="51"/>
  <c r="K60" i="51"/>
  <c r="L59" i="51"/>
  <c r="K59" i="51"/>
  <c r="L58" i="51"/>
  <c r="K58" i="51"/>
  <c r="L57" i="51"/>
  <c r="K57" i="51"/>
  <c r="L56" i="51"/>
  <c r="K56" i="51"/>
  <c r="L55" i="51"/>
  <c r="K55" i="51"/>
  <c r="L54" i="51"/>
  <c r="K54" i="51"/>
  <c r="L53" i="51"/>
  <c r="K53" i="51"/>
  <c r="L52" i="51"/>
  <c r="K52" i="51"/>
  <c r="L51" i="51"/>
  <c r="K51" i="51"/>
  <c r="L50" i="51"/>
  <c r="K50" i="51"/>
  <c r="L49" i="51"/>
  <c r="K49" i="51"/>
  <c r="L48" i="51"/>
  <c r="K48" i="51"/>
  <c r="L47" i="51"/>
  <c r="K47" i="51"/>
  <c r="L46" i="51"/>
  <c r="K46" i="51"/>
  <c r="L45" i="51"/>
  <c r="K45" i="51"/>
  <c r="L44" i="51"/>
  <c r="K44" i="51"/>
  <c r="L43" i="51"/>
  <c r="K43" i="51"/>
  <c r="L42" i="51"/>
  <c r="K42" i="51"/>
  <c r="L41" i="51"/>
  <c r="K41" i="51"/>
  <c r="L40" i="51"/>
  <c r="K40" i="51"/>
  <c r="L39" i="51"/>
  <c r="K39" i="51"/>
  <c r="L38" i="51"/>
  <c r="K38" i="51"/>
  <c r="L37" i="51"/>
  <c r="K37" i="51"/>
  <c r="L36" i="51"/>
  <c r="K36" i="51"/>
  <c r="L35" i="51"/>
  <c r="K35" i="51"/>
  <c r="L34" i="51"/>
  <c r="K34" i="51"/>
  <c r="L33" i="51"/>
  <c r="K33" i="51"/>
  <c r="L32" i="51"/>
  <c r="K32" i="51"/>
  <c r="L31" i="51"/>
  <c r="K31" i="51"/>
  <c r="L30" i="51"/>
  <c r="K30" i="51"/>
  <c r="L29" i="51"/>
  <c r="K29" i="51"/>
  <c r="K28" i="51"/>
  <c r="K27" i="51"/>
  <c r="K26" i="51"/>
  <c r="K25" i="51"/>
  <c r="K24" i="51"/>
  <c r="K23" i="51"/>
  <c r="K22" i="51"/>
  <c r="K21" i="51"/>
  <c r="I139" i="58"/>
  <c r="G139" i="58" s="1"/>
  <c r="I138" i="58"/>
  <c r="I137" i="58"/>
  <c r="G137" i="58" s="1"/>
  <c r="I136" i="58"/>
  <c r="G136" i="58" s="1"/>
  <c r="I135" i="58"/>
  <c r="G135" i="58" s="1"/>
  <c r="I134" i="58"/>
  <c r="G134" i="58" s="1"/>
  <c r="I133" i="58"/>
  <c r="G133" i="58" s="1"/>
  <c r="I132" i="58"/>
  <c r="G132" i="58" s="1"/>
  <c r="I131" i="58"/>
  <c r="G131" i="58" s="1"/>
  <c r="I130" i="58"/>
  <c r="G130" i="58" s="1"/>
  <c r="I129" i="58"/>
  <c r="G129" i="58" s="1"/>
  <c r="I128" i="58"/>
  <c r="G128" i="58" s="1"/>
  <c r="I127" i="58"/>
  <c r="I126" i="58"/>
  <c r="I125" i="58"/>
  <c r="I124" i="58"/>
  <c r="I123" i="58"/>
  <c r="I122" i="58"/>
  <c r="I120" i="58"/>
  <c r="I119" i="58"/>
  <c r="I118" i="58"/>
  <c r="I117" i="58"/>
  <c r="I116" i="58"/>
  <c r="I114" i="58"/>
  <c r="I113" i="58"/>
  <c r="I112" i="58"/>
  <c r="I111" i="58"/>
  <c r="I110" i="58"/>
  <c r="I108" i="58"/>
  <c r="I106" i="58"/>
  <c r="I105" i="58"/>
  <c r="I104" i="58"/>
  <c r="I102" i="58"/>
  <c r="I100" i="58"/>
  <c r="I98" i="58"/>
  <c r="I97" i="58"/>
  <c r="I96" i="58"/>
  <c r="I95" i="58"/>
  <c r="I93" i="58"/>
  <c r="I92" i="58"/>
  <c r="I91" i="58"/>
  <c r="I90" i="58"/>
  <c r="I88" i="58"/>
  <c r="I86" i="58"/>
  <c r="I84" i="58"/>
  <c r="I83" i="58"/>
  <c r="I82" i="58"/>
  <c r="I81" i="58"/>
  <c r="I80" i="58"/>
  <c r="I79" i="58"/>
  <c r="I78" i="58"/>
  <c r="I77" i="58"/>
  <c r="I76" i="58"/>
  <c r="I75" i="58"/>
  <c r="I74" i="58"/>
  <c r="I73" i="58"/>
  <c r="I72" i="58"/>
  <c r="I71" i="58"/>
  <c r="I70" i="58"/>
  <c r="I69" i="58"/>
  <c r="I68" i="58"/>
  <c r="I67" i="58"/>
  <c r="I66" i="58"/>
  <c r="I65" i="58"/>
  <c r="I64" i="58"/>
  <c r="I63" i="58"/>
  <c r="I62" i="58"/>
  <c r="I61" i="58"/>
  <c r="I60" i="58"/>
  <c r="I59" i="58"/>
  <c r="I58" i="58"/>
  <c r="I57" i="58"/>
  <c r="I56" i="58"/>
  <c r="I55" i="58"/>
  <c r="I54" i="58"/>
  <c r="I53" i="58"/>
  <c r="I52" i="58"/>
  <c r="I51" i="58"/>
  <c r="I50" i="58"/>
  <c r="I49" i="58"/>
  <c r="I48" i="58"/>
  <c r="I47" i="58"/>
  <c r="I46" i="58"/>
  <c r="I45" i="58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K142" i="53"/>
  <c r="K141" i="53"/>
  <c r="K140" i="53"/>
  <c r="K139" i="53"/>
  <c r="K138" i="53"/>
  <c r="K137" i="53"/>
  <c r="K136" i="53"/>
  <c r="K135" i="53"/>
  <c r="K134" i="53"/>
  <c r="K133" i="53"/>
  <c r="K132" i="53"/>
  <c r="K131" i="53"/>
  <c r="L130" i="53"/>
  <c r="K130" i="53"/>
  <c r="L129" i="53"/>
  <c r="K129" i="53"/>
  <c r="L128" i="53"/>
  <c r="K128" i="53"/>
  <c r="L127" i="53"/>
  <c r="K127" i="53"/>
  <c r="L126" i="53"/>
  <c r="K126" i="53"/>
  <c r="L125" i="53"/>
  <c r="K125" i="53"/>
  <c r="L123" i="53"/>
  <c r="K123" i="53"/>
  <c r="L122" i="53"/>
  <c r="K122" i="53"/>
  <c r="L121" i="53"/>
  <c r="K121" i="53"/>
  <c r="L120" i="53"/>
  <c r="K120" i="53"/>
  <c r="L119" i="53"/>
  <c r="K119" i="53"/>
  <c r="L117" i="53"/>
  <c r="K117" i="53"/>
  <c r="L116" i="53"/>
  <c r="K116" i="53"/>
  <c r="L115" i="53"/>
  <c r="K115" i="53"/>
  <c r="L114" i="53"/>
  <c r="K114" i="53"/>
  <c r="L113" i="53"/>
  <c r="K113" i="53"/>
  <c r="L111" i="53"/>
  <c r="K111" i="53"/>
  <c r="L109" i="53"/>
  <c r="K109" i="53"/>
  <c r="L108" i="53"/>
  <c r="K108" i="53"/>
  <c r="L107" i="53"/>
  <c r="K107" i="53"/>
  <c r="L105" i="53"/>
  <c r="K105" i="53"/>
  <c r="L103" i="53"/>
  <c r="K103" i="53"/>
  <c r="L101" i="53"/>
  <c r="K101" i="53"/>
  <c r="L100" i="53"/>
  <c r="K100" i="53"/>
  <c r="L99" i="53"/>
  <c r="K99" i="53"/>
  <c r="L98" i="53"/>
  <c r="K98" i="53"/>
  <c r="L96" i="53"/>
  <c r="K96" i="53"/>
  <c r="L95" i="53"/>
  <c r="K95" i="53"/>
  <c r="L94" i="53"/>
  <c r="K94" i="53"/>
  <c r="L93" i="53"/>
  <c r="K93" i="53"/>
  <c r="L91" i="53"/>
  <c r="K91" i="53"/>
  <c r="L89" i="53"/>
  <c r="K89" i="53"/>
  <c r="L87" i="53"/>
  <c r="K87" i="53"/>
  <c r="L86" i="53"/>
  <c r="K86" i="53"/>
  <c r="L85" i="53"/>
  <c r="K85" i="53"/>
  <c r="L84" i="53"/>
  <c r="K84" i="53"/>
  <c r="L83" i="53"/>
  <c r="K83" i="53"/>
  <c r="L82" i="53"/>
  <c r="K82" i="53"/>
  <c r="L81" i="53"/>
  <c r="K81" i="53"/>
  <c r="L80" i="53"/>
  <c r="K80" i="53"/>
  <c r="L79" i="53"/>
  <c r="K79" i="53"/>
  <c r="L78" i="53"/>
  <c r="K78" i="53"/>
  <c r="L77" i="53"/>
  <c r="K77" i="53"/>
  <c r="L76" i="53"/>
  <c r="K76" i="53"/>
  <c r="L75" i="53"/>
  <c r="K75" i="53"/>
  <c r="L74" i="53"/>
  <c r="K74" i="53"/>
  <c r="L73" i="53"/>
  <c r="K73" i="53"/>
  <c r="L72" i="53"/>
  <c r="K72" i="53"/>
  <c r="L71" i="53"/>
  <c r="K71" i="53"/>
  <c r="L70" i="53"/>
  <c r="K70" i="53"/>
  <c r="L69" i="53"/>
  <c r="K69" i="53"/>
  <c r="L68" i="53"/>
  <c r="K68" i="53"/>
  <c r="L67" i="53"/>
  <c r="K67" i="53"/>
  <c r="L66" i="53"/>
  <c r="K66" i="53"/>
  <c r="L65" i="53"/>
  <c r="K65" i="53"/>
  <c r="L64" i="53"/>
  <c r="K64" i="53"/>
  <c r="L63" i="53"/>
  <c r="K63" i="53"/>
  <c r="L62" i="53"/>
  <c r="K62" i="53"/>
  <c r="L61" i="53"/>
  <c r="K61" i="53"/>
  <c r="L60" i="53"/>
  <c r="K60" i="53"/>
  <c r="L59" i="53"/>
  <c r="K59" i="53"/>
  <c r="L58" i="53"/>
  <c r="K58" i="53"/>
  <c r="L57" i="53"/>
  <c r="K57" i="53"/>
  <c r="L56" i="53"/>
  <c r="K56" i="53"/>
  <c r="L55" i="53"/>
  <c r="K55" i="53"/>
  <c r="L54" i="53"/>
  <c r="K54" i="53"/>
  <c r="L53" i="53"/>
  <c r="K53" i="53"/>
  <c r="L52" i="53"/>
  <c r="K52" i="53"/>
  <c r="L51" i="53"/>
  <c r="K51" i="53"/>
  <c r="L50" i="53"/>
  <c r="K50" i="53"/>
  <c r="L49" i="53"/>
  <c r="K49" i="53"/>
  <c r="L48" i="53"/>
  <c r="K48" i="53"/>
  <c r="L47" i="53"/>
  <c r="K47" i="53"/>
  <c r="L46" i="53"/>
  <c r="K46" i="53"/>
  <c r="L45" i="53"/>
  <c r="K45" i="53"/>
  <c r="L44" i="53"/>
  <c r="K44" i="53"/>
  <c r="L43" i="53"/>
  <c r="K43" i="53"/>
  <c r="L42" i="53"/>
  <c r="K42" i="53"/>
  <c r="L41" i="53"/>
  <c r="K41" i="53"/>
  <c r="L40" i="53"/>
  <c r="K40" i="53"/>
  <c r="L39" i="53"/>
  <c r="K39" i="53"/>
  <c r="L38" i="53"/>
  <c r="K38" i="53"/>
  <c r="L37" i="53"/>
  <c r="K37" i="53"/>
  <c r="L36" i="53"/>
  <c r="K36" i="53"/>
  <c r="L35" i="53"/>
  <c r="K35" i="53"/>
  <c r="L34" i="53"/>
  <c r="K34" i="53"/>
  <c r="L33" i="53"/>
  <c r="K33" i="53"/>
  <c r="L32" i="53"/>
  <c r="K32" i="53"/>
  <c r="L31" i="53"/>
  <c r="K31" i="53"/>
  <c r="L30" i="53"/>
  <c r="K30" i="53"/>
  <c r="K29" i="53"/>
  <c r="K28" i="53"/>
  <c r="K27" i="53"/>
  <c r="K26" i="53"/>
  <c r="K25" i="53"/>
  <c r="K24" i="53"/>
  <c r="K23" i="53"/>
  <c r="K22" i="53"/>
  <c r="K128" i="55"/>
  <c r="K127" i="55"/>
  <c r="K126" i="55"/>
  <c r="K125" i="55"/>
  <c r="K124" i="55"/>
  <c r="K123" i="55"/>
  <c r="K122" i="55"/>
  <c r="K121" i="55"/>
  <c r="K120" i="55"/>
  <c r="K119" i="55"/>
  <c r="K118" i="55"/>
  <c r="K117" i="55"/>
  <c r="L116" i="55"/>
  <c r="K116" i="55"/>
  <c r="L115" i="55"/>
  <c r="K115" i="55"/>
  <c r="L114" i="55"/>
  <c r="K114" i="55"/>
  <c r="L113" i="55"/>
  <c r="K113" i="55"/>
  <c r="L112" i="55"/>
  <c r="K112" i="55"/>
  <c r="L111" i="55"/>
  <c r="K111" i="55"/>
  <c r="L109" i="55"/>
  <c r="K109" i="55"/>
  <c r="L108" i="55"/>
  <c r="K108" i="55"/>
  <c r="L107" i="55"/>
  <c r="K107" i="55"/>
  <c r="L106" i="55"/>
  <c r="K106" i="55"/>
  <c r="L105" i="55"/>
  <c r="K105" i="55"/>
  <c r="L103" i="55"/>
  <c r="K103" i="55"/>
  <c r="L102" i="55"/>
  <c r="K102" i="55"/>
  <c r="L101" i="55"/>
  <c r="K101" i="55"/>
  <c r="L100" i="55"/>
  <c r="K100" i="55"/>
  <c r="L99" i="55"/>
  <c r="K99" i="55"/>
  <c r="L97" i="55"/>
  <c r="K97" i="55"/>
  <c r="L95" i="55"/>
  <c r="K95" i="55"/>
  <c r="L94" i="55"/>
  <c r="K94" i="55"/>
  <c r="L93" i="55"/>
  <c r="K93" i="55"/>
  <c r="L91" i="55"/>
  <c r="K91" i="55"/>
  <c r="L89" i="55"/>
  <c r="K89" i="55"/>
  <c r="L87" i="55"/>
  <c r="K87" i="55"/>
  <c r="L86" i="55"/>
  <c r="K86" i="55"/>
  <c r="L85" i="55"/>
  <c r="K85" i="55"/>
  <c r="L82" i="55"/>
  <c r="K82" i="55"/>
  <c r="L81" i="55"/>
  <c r="K81" i="55"/>
  <c r="L80" i="55"/>
  <c r="K80" i="55"/>
  <c r="L79" i="55"/>
  <c r="K79" i="55"/>
  <c r="L77" i="55"/>
  <c r="K77" i="55"/>
  <c r="L75" i="55"/>
  <c r="K75" i="55"/>
  <c r="L73" i="55"/>
  <c r="K73" i="55"/>
  <c r="L72" i="55"/>
  <c r="K72" i="55"/>
  <c r="L71" i="55"/>
  <c r="K71" i="55"/>
  <c r="L70" i="55"/>
  <c r="K70" i="55"/>
  <c r="L69" i="55"/>
  <c r="K69" i="55"/>
  <c r="L68" i="55"/>
  <c r="K68" i="55"/>
  <c r="L67" i="55"/>
  <c r="K67" i="55"/>
  <c r="L66" i="55"/>
  <c r="K66" i="55"/>
  <c r="L65" i="55"/>
  <c r="K65" i="55"/>
  <c r="L64" i="55"/>
  <c r="K64" i="55"/>
  <c r="L63" i="55"/>
  <c r="K63" i="55"/>
  <c r="L62" i="55"/>
  <c r="K62" i="55"/>
  <c r="L61" i="55"/>
  <c r="K61" i="55"/>
  <c r="L60" i="55"/>
  <c r="K60" i="55"/>
  <c r="L59" i="55"/>
  <c r="K59" i="55"/>
  <c r="L58" i="55"/>
  <c r="K58" i="55"/>
  <c r="L57" i="55"/>
  <c r="K57" i="55"/>
  <c r="L56" i="55"/>
  <c r="K56" i="55"/>
  <c r="L55" i="55"/>
  <c r="K55" i="55"/>
  <c r="L54" i="55"/>
  <c r="K54" i="55"/>
  <c r="L53" i="55"/>
  <c r="K53" i="55"/>
  <c r="L52" i="55"/>
  <c r="K52" i="55"/>
  <c r="L51" i="55"/>
  <c r="K51" i="55"/>
  <c r="L50" i="55"/>
  <c r="K50" i="55"/>
  <c r="L49" i="55"/>
  <c r="K49" i="55"/>
  <c r="L48" i="55"/>
  <c r="K48" i="55"/>
  <c r="L47" i="55"/>
  <c r="K47" i="55"/>
  <c r="L46" i="55"/>
  <c r="K46" i="55"/>
  <c r="L45" i="55"/>
  <c r="K45" i="55"/>
  <c r="L44" i="55"/>
  <c r="K44" i="55"/>
  <c r="L43" i="55"/>
  <c r="K43" i="55"/>
  <c r="L42" i="55"/>
  <c r="K42" i="55"/>
  <c r="L41" i="55"/>
  <c r="K41" i="55"/>
  <c r="L40" i="55"/>
  <c r="K40" i="55"/>
  <c r="L39" i="55"/>
  <c r="K39" i="55"/>
  <c r="L38" i="55"/>
  <c r="K38" i="55"/>
  <c r="L37" i="55"/>
  <c r="K37" i="55"/>
  <c r="L36" i="55"/>
  <c r="K36" i="55"/>
  <c r="L35" i="55"/>
  <c r="K35" i="55"/>
  <c r="L34" i="55"/>
  <c r="K34" i="55"/>
  <c r="K33" i="55"/>
  <c r="K32" i="55"/>
  <c r="K31" i="55"/>
  <c r="K30" i="55"/>
  <c r="K29" i="55"/>
  <c r="K28" i="55"/>
  <c r="K27" i="55"/>
  <c r="K26" i="55"/>
  <c r="N28" i="51"/>
  <c r="N29" i="53"/>
  <c r="H34" i="48"/>
  <c r="H38" i="48"/>
  <c r="H43" i="48"/>
  <c r="H105" i="48"/>
  <c r="H116" i="48"/>
  <c r="H117" i="48"/>
  <c r="H118" i="48"/>
  <c r="G115" i="48"/>
  <c r="H115" i="48" s="1"/>
  <c r="G114" i="48"/>
  <c r="H114" i="48" s="1"/>
  <c r="G113" i="48"/>
  <c r="H113" i="48" s="1"/>
  <c r="G112" i="48"/>
  <c r="H112" i="48" s="1"/>
  <c r="G111" i="48"/>
  <c r="H111" i="48" s="1"/>
  <c r="G109" i="48"/>
  <c r="H109" i="48" s="1"/>
  <c r="G108" i="48"/>
  <c r="H108" i="48" s="1"/>
  <c r="G107" i="48"/>
  <c r="H107" i="48" s="1"/>
  <c r="G106" i="48"/>
  <c r="H106" i="48" s="1"/>
  <c r="G104" i="48"/>
  <c r="H104" i="48" s="1"/>
  <c r="G22" i="48"/>
  <c r="H22" i="48" s="1"/>
  <c r="G23" i="48"/>
  <c r="H23" i="48" s="1"/>
  <c r="G24" i="48"/>
  <c r="H24" i="48" s="1"/>
  <c r="G25" i="48"/>
  <c r="H25" i="48" s="1"/>
  <c r="G26" i="48"/>
  <c r="H26" i="48" s="1"/>
  <c r="G27" i="48"/>
  <c r="H27" i="48" s="1"/>
  <c r="G28" i="48"/>
  <c r="H28" i="48" s="1"/>
  <c r="G29" i="48"/>
  <c r="H29" i="48" s="1"/>
  <c r="G30" i="48"/>
  <c r="H30" i="48" s="1"/>
  <c r="G32" i="48"/>
  <c r="H32" i="48" s="1"/>
  <c r="G33" i="48"/>
  <c r="H33" i="48" s="1"/>
  <c r="G35" i="48"/>
  <c r="H35" i="48" s="1"/>
  <c r="G36" i="48"/>
  <c r="H36" i="48" s="1"/>
  <c r="G37" i="48"/>
  <c r="H37" i="48" s="1"/>
  <c r="G39" i="48"/>
  <c r="H39" i="48" s="1"/>
  <c r="G40" i="48"/>
  <c r="H40" i="48" s="1"/>
  <c r="G41" i="48"/>
  <c r="H41" i="48" s="1"/>
  <c r="G42" i="48"/>
  <c r="H42" i="48" s="1"/>
  <c r="G44" i="48"/>
  <c r="H44" i="48" s="1"/>
  <c r="G45" i="48"/>
  <c r="H45" i="48" s="1"/>
  <c r="G46" i="48"/>
  <c r="H46" i="48" s="1"/>
  <c r="G47" i="48"/>
  <c r="H47" i="48" s="1"/>
  <c r="G48" i="48"/>
  <c r="H48" i="48" s="1"/>
  <c r="G49" i="48"/>
  <c r="H49" i="48" s="1"/>
  <c r="H51" i="57" s="1"/>
  <c r="G50" i="48"/>
  <c r="H50" i="48" s="1"/>
  <c r="G51" i="48"/>
  <c r="H51" i="48" s="1"/>
  <c r="H53" i="57" s="1"/>
  <c r="G52" i="48"/>
  <c r="H52" i="48" s="1"/>
  <c r="G53" i="48"/>
  <c r="H53" i="48" s="1"/>
  <c r="G54" i="48"/>
  <c r="H54" i="48" s="1"/>
  <c r="G55" i="48"/>
  <c r="H55" i="48" s="1"/>
  <c r="G56" i="48"/>
  <c r="H56" i="48" s="1"/>
  <c r="G57" i="48"/>
  <c r="H57" i="48" s="1"/>
  <c r="G58" i="48"/>
  <c r="H58" i="48" s="1"/>
  <c r="G59" i="48"/>
  <c r="H59" i="48" s="1"/>
  <c r="G60" i="48"/>
  <c r="H60" i="48" s="1"/>
  <c r="G61" i="48"/>
  <c r="H61" i="48" s="1"/>
  <c r="H63" i="57" s="1"/>
  <c r="G62" i="48"/>
  <c r="G63" i="48"/>
  <c r="G64" i="48"/>
  <c r="H64" i="48" s="1"/>
  <c r="G65" i="48"/>
  <c r="G66" i="48"/>
  <c r="H66" i="48" s="1"/>
  <c r="G67" i="48"/>
  <c r="G68" i="48"/>
  <c r="G69" i="48"/>
  <c r="H69" i="48" s="1"/>
  <c r="G70" i="48"/>
  <c r="H70" i="48" s="1"/>
  <c r="G71" i="48"/>
  <c r="H71" i="48" s="1"/>
  <c r="G72" i="48"/>
  <c r="H72" i="48" s="1"/>
  <c r="G73" i="48"/>
  <c r="G74" i="48"/>
  <c r="G75" i="48"/>
  <c r="H75" i="48" s="1"/>
  <c r="G76" i="48"/>
  <c r="H76" i="48" s="1"/>
  <c r="G77" i="48"/>
  <c r="G78" i="48"/>
  <c r="H78" i="48" s="1"/>
  <c r="G79" i="48"/>
  <c r="G80" i="48"/>
  <c r="H80" i="48" s="1"/>
  <c r="G81" i="48"/>
  <c r="G82" i="48"/>
  <c r="H82" i="48" s="1"/>
  <c r="G83" i="48"/>
  <c r="H83" i="48" s="1"/>
  <c r="G84" i="48"/>
  <c r="H84" i="48" s="1"/>
  <c r="G85" i="48"/>
  <c r="H85" i="48" s="1"/>
  <c r="G86" i="48"/>
  <c r="G87" i="48"/>
  <c r="H87" i="48" s="1"/>
  <c r="G88" i="48"/>
  <c r="G89" i="48"/>
  <c r="H89" i="48" s="1"/>
  <c r="G90" i="48"/>
  <c r="H90" i="48" s="1"/>
  <c r="G91" i="48"/>
  <c r="G92" i="48"/>
  <c r="H92" i="48" s="1"/>
  <c r="G93" i="48"/>
  <c r="H93" i="48" s="1"/>
  <c r="G94" i="48"/>
  <c r="G95" i="48"/>
  <c r="H95" i="48" s="1"/>
  <c r="G96" i="48"/>
  <c r="H96" i="48" s="1"/>
  <c r="G97" i="48"/>
  <c r="H97" i="48" s="1"/>
  <c r="G98" i="48"/>
  <c r="H98" i="48" s="1"/>
  <c r="G99" i="48"/>
  <c r="H99" i="48" s="1"/>
  <c r="G100" i="48"/>
  <c r="H100" i="48" s="1"/>
  <c r="G101" i="48"/>
  <c r="H101" i="48" s="1"/>
  <c r="G102" i="48"/>
  <c r="H102" i="48" s="1"/>
  <c r="G8" i="48"/>
  <c r="H8" i="48" s="1"/>
  <c r="G9" i="48"/>
  <c r="H9" i="48" s="1"/>
  <c r="G10" i="48"/>
  <c r="H10" i="48" s="1"/>
  <c r="G11" i="48"/>
  <c r="H11" i="48" s="1"/>
  <c r="G12" i="48"/>
  <c r="H12" i="48" s="1"/>
  <c r="G13" i="48"/>
  <c r="H13" i="48" s="1"/>
  <c r="G14" i="48"/>
  <c r="H14" i="48" s="1"/>
  <c r="G15" i="48"/>
  <c r="H15" i="48" s="1"/>
  <c r="G16" i="48"/>
  <c r="H16" i="48" s="1"/>
  <c r="G17" i="48"/>
  <c r="H17" i="48" s="1"/>
  <c r="G18" i="48"/>
  <c r="H18" i="48" s="1"/>
  <c r="G19" i="48"/>
  <c r="H19" i="48" s="1"/>
  <c r="H28" i="57" s="1"/>
  <c r="G20" i="48"/>
  <c r="H20" i="48" s="1"/>
  <c r="G21" i="48"/>
  <c r="H21" i="48" s="1"/>
  <c r="G7" i="48"/>
  <c r="H7" i="48" s="1"/>
  <c r="H17" i="57" s="1"/>
  <c r="L178" i="41" l="1"/>
  <c r="H178" i="41" s="1"/>
  <c r="K113" i="36"/>
  <c r="O118" i="53"/>
  <c r="L164" i="41"/>
  <c r="H164" i="41" s="1"/>
  <c r="K99" i="36"/>
  <c r="O104" i="53"/>
  <c r="O92" i="53"/>
  <c r="L152" i="41"/>
  <c r="H152" i="41" s="1"/>
  <c r="K87" i="36"/>
  <c r="O88" i="53"/>
  <c r="L148" i="41"/>
  <c r="H148" i="41" s="1"/>
  <c r="K83" i="36"/>
  <c r="O124" i="53"/>
  <c r="L184" i="41"/>
  <c r="H184" i="41" s="1"/>
  <c r="K119" i="36"/>
  <c r="L170" i="41"/>
  <c r="H170" i="41" s="1"/>
  <c r="O110" i="53"/>
  <c r="K105" i="36"/>
  <c r="G88" i="36"/>
  <c r="G95" i="52"/>
  <c r="O106" i="53"/>
  <c r="K101" i="36"/>
  <c r="L166" i="41"/>
  <c r="H166" i="41" s="1"/>
  <c r="O102" i="53"/>
  <c r="L162" i="41"/>
  <c r="H162" i="41" s="1"/>
  <c r="K97" i="36"/>
  <c r="L157" i="41"/>
  <c r="H157" i="41" s="1"/>
  <c r="O97" i="53"/>
  <c r="K92" i="36"/>
  <c r="L150" i="41"/>
  <c r="H150" i="41" s="1"/>
  <c r="O90" i="53"/>
  <c r="K85" i="36"/>
  <c r="O112" i="53"/>
  <c r="L172" i="41"/>
  <c r="H172" i="41" s="1"/>
  <c r="K107" i="36"/>
  <c r="H68" i="48"/>
  <c r="K88" i="36"/>
  <c r="K95" i="52" s="1"/>
  <c r="G49" i="52"/>
  <c r="H91" i="48"/>
  <c r="O104" i="55"/>
  <c r="K95" i="57"/>
  <c r="G95" i="57" s="1"/>
  <c r="H79" i="48"/>
  <c r="O90" i="55"/>
  <c r="K81" i="57"/>
  <c r="G81" i="57" s="1"/>
  <c r="H67" i="48"/>
  <c r="O78" i="55"/>
  <c r="K69" i="57"/>
  <c r="G69" i="57" s="1"/>
  <c r="H81" i="48"/>
  <c r="O92" i="55"/>
  <c r="K83" i="57"/>
  <c r="G83" i="57" s="1"/>
  <c r="H77" i="48"/>
  <c r="O88" i="55"/>
  <c r="K79" i="57"/>
  <c r="G79" i="57" s="1"/>
  <c r="H65" i="48"/>
  <c r="O76" i="55"/>
  <c r="K67" i="57"/>
  <c r="G67" i="57" s="1"/>
  <c r="H63" i="48"/>
  <c r="O74" i="55"/>
  <c r="K65" i="57"/>
  <c r="G65" i="57" s="1"/>
  <c r="H86" i="48"/>
  <c r="O96" i="55"/>
  <c r="K87" i="57"/>
  <c r="G87" i="57" s="1"/>
  <c r="H62" i="48"/>
  <c r="H64" i="57" s="1"/>
  <c r="K64" i="57"/>
  <c r="G64" i="57" s="1"/>
  <c r="H73" i="48"/>
  <c r="O83" i="55"/>
  <c r="K74" i="57"/>
  <c r="G74" i="57" s="1"/>
  <c r="H94" i="48"/>
  <c r="O110" i="55"/>
  <c r="K101" i="57"/>
  <c r="G101" i="57" s="1"/>
  <c r="H88" i="48"/>
  <c r="O98" i="55"/>
  <c r="K89" i="57"/>
  <c r="G89" i="57" s="1"/>
  <c r="H74" i="48"/>
  <c r="O84" i="55"/>
  <c r="K25" i="57"/>
  <c r="K37" i="57"/>
  <c r="G37" i="57" s="1"/>
  <c r="K49" i="57"/>
  <c r="G49" i="57" s="1"/>
  <c r="K60" i="57"/>
  <c r="G60" i="57" s="1"/>
  <c r="K78" i="57"/>
  <c r="G78" i="57" s="1"/>
  <c r="K94" i="57"/>
  <c r="G94" i="57" s="1"/>
  <c r="K118" i="57"/>
  <c r="G118" i="57" s="1"/>
  <c r="H96" i="57"/>
  <c r="H78" i="57"/>
  <c r="H62" i="57"/>
  <c r="H50" i="57"/>
  <c r="H38" i="57"/>
  <c r="O31" i="55"/>
  <c r="G31" i="55" s="1"/>
  <c r="L31" i="55" s="1"/>
  <c r="O40" i="55"/>
  <c r="G40" i="55" s="1"/>
  <c r="O53" i="55"/>
  <c r="H53" i="55" s="1"/>
  <c r="O68" i="55"/>
  <c r="G68" i="55" s="1"/>
  <c r="O80" i="55"/>
  <c r="G80" i="55" s="1"/>
  <c r="O97" i="55"/>
  <c r="G97" i="55" s="1"/>
  <c r="O114" i="55"/>
  <c r="G114" i="55" s="1"/>
  <c r="O32" i="53"/>
  <c r="K29" i="58" s="1"/>
  <c r="O43" i="53"/>
  <c r="K40" i="58" s="1"/>
  <c r="G40" i="58" s="1"/>
  <c r="O55" i="53"/>
  <c r="K52" i="58" s="1"/>
  <c r="O67" i="53"/>
  <c r="K64" i="58" s="1"/>
  <c r="G64" i="58" s="1"/>
  <c r="O82" i="53"/>
  <c r="K79" i="58" s="1"/>
  <c r="O94" i="53"/>
  <c r="K91" i="58" s="1"/>
  <c r="O111" i="53"/>
  <c r="K108" i="58" s="1"/>
  <c r="O128" i="53"/>
  <c r="K125" i="58" s="1"/>
  <c r="L30" i="41"/>
  <c r="H30" i="41" s="1"/>
  <c r="L38" i="41"/>
  <c r="H38" i="41" s="1"/>
  <c r="L50" i="41"/>
  <c r="H50" i="41" s="1"/>
  <c r="L62" i="41"/>
  <c r="H62" i="41" s="1"/>
  <c r="L74" i="41"/>
  <c r="H74" i="41" s="1"/>
  <c r="L86" i="41"/>
  <c r="H86" i="41" s="1"/>
  <c r="L110" i="41"/>
  <c r="H110" i="41" s="1"/>
  <c r="L126" i="41"/>
  <c r="H126" i="41" s="1"/>
  <c r="L139" i="41"/>
  <c r="H139" i="41" s="1"/>
  <c r="L145" i="41"/>
  <c r="H145" i="41" s="1"/>
  <c r="L158" i="41"/>
  <c r="H158" i="41" s="1"/>
  <c r="L175" i="41"/>
  <c r="H175" i="41" s="1"/>
  <c r="L189" i="41"/>
  <c r="H189" i="41" s="1"/>
  <c r="K32" i="36"/>
  <c r="K32" i="52" s="1"/>
  <c r="G32" i="52" s="1"/>
  <c r="K112" i="36"/>
  <c r="K116" i="52" s="1"/>
  <c r="G116" i="52" s="1"/>
  <c r="K95" i="36"/>
  <c r="K99" i="52" s="1"/>
  <c r="G99" i="52" s="1"/>
  <c r="K79" i="36"/>
  <c r="K83" i="52" s="1"/>
  <c r="G83" i="52" s="1"/>
  <c r="K67" i="36"/>
  <c r="K71" i="52" s="1"/>
  <c r="G71" i="52" s="1"/>
  <c r="K53" i="36"/>
  <c r="K55" i="52" s="1"/>
  <c r="G55" i="52" s="1"/>
  <c r="K39" i="36"/>
  <c r="K39" i="52" s="1"/>
  <c r="G39" i="52" s="1"/>
  <c r="K26" i="57"/>
  <c r="K38" i="57"/>
  <c r="G38" i="57" s="1"/>
  <c r="K48" i="57"/>
  <c r="G48" i="57" s="1"/>
  <c r="K77" i="57"/>
  <c r="G77" i="57" s="1"/>
  <c r="K96" i="57"/>
  <c r="G96" i="57" s="1"/>
  <c r="H118" i="57"/>
  <c r="H94" i="57"/>
  <c r="H77" i="57"/>
  <c r="H61" i="57"/>
  <c r="H49" i="57"/>
  <c r="H37" i="57"/>
  <c r="O30" i="55"/>
  <c r="G30" i="55" s="1"/>
  <c r="L30" i="55" s="1"/>
  <c r="O43" i="55"/>
  <c r="G43" i="55" s="1"/>
  <c r="O54" i="55"/>
  <c r="G54" i="55" s="1"/>
  <c r="O67" i="55"/>
  <c r="H67" i="55" s="1"/>
  <c r="O81" i="55"/>
  <c r="H81" i="55" s="1"/>
  <c r="O99" i="55"/>
  <c r="G99" i="55" s="1"/>
  <c r="O113" i="55"/>
  <c r="H113" i="55" s="1"/>
  <c r="O31" i="53"/>
  <c r="K28" i="58" s="1"/>
  <c r="O44" i="53"/>
  <c r="K41" i="58" s="1"/>
  <c r="O56" i="53"/>
  <c r="K53" i="58" s="1"/>
  <c r="O68" i="53"/>
  <c r="K65" i="58" s="1"/>
  <c r="O81" i="53"/>
  <c r="K78" i="58" s="1"/>
  <c r="G78" i="58" s="1"/>
  <c r="O96" i="53"/>
  <c r="K93" i="58" s="1"/>
  <c r="O113" i="53"/>
  <c r="K110" i="58" s="1"/>
  <c r="O127" i="53"/>
  <c r="K124" i="58" s="1"/>
  <c r="L29" i="41"/>
  <c r="H29" i="41" s="1"/>
  <c r="L39" i="41"/>
  <c r="H39" i="41" s="1"/>
  <c r="L51" i="41"/>
  <c r="H51" i="41" s="1"/>
  <c r="L63" i="41"/>
  <c r="H63" i="41" s="1"/>
  <c r="L75" i="41"/>
  <c r="H75" i="41" s="1"/>
  <c r="L87" i="41"/>
  <c r="H87" i="41" s="1"/>
  <c r="L111" i="41"/>
  <c r="H111" i="41" s="1"/>
  <c r="L127" i="41"/>
  <c r="H127" i="41" s="1"/>
  <c r="L143" i="41"/>
  <c r="H143" i="41" s="1"/>
  <c r="L144" i="41"/>
  <c r="H144" i="41" s="1"/>
  <c r="L159" i="41"/>
  <c r="H159" i="41" s="1"/>
  <c r="L176" i="41"/>
  <c r="H176" i="41" s="1"/>
  <c r="L190" i="41"/>
  <c r="H190" i="41" s="1"/>
  <c r="K125" i="36"/>
  <c r="K129" i="52" s="1"/>
  <c r="G129" i="52" s="1"/>
  <c r="K111" i="36"/>
  <c r="K115" i="52" s="1"/>
  <c r="G115" i="52" s="1"/>
  <c r="K94" i="36"/>
  <c r="K98" i="52" s="1"/>
  <c r="G98" i="52" s="1"/>
  <c r="K78" i="36"/>
  <c r="K82" i="52" s="1"/>
  <c r="G82" i="52" s="1"/>
  <c r="K66" i="36"/>
  <c r="K70" i="52" s="1"/>
  <c r="G70" i="52" s="1"/>
  <c r="K52" i="36"/>
  <c r="K38" i="36"/>
  <c r="K38" i="52" s="1"/>
  <c r="G38" i="52" s="1"/>
  <c r="K27" i="57"/>
  <c r="K39" i="57"/>
  <c r="G39" i="57" s="1"/>
  <c r="K51" i="57"/>
  <c r="G51" i="57" s="1"/>
  <c r="K63" i="57"/>
  <c r="G63" i="57" s="1"/>
  <c r="K80" i="57"/>
  <c r="G80" i="57" s="1"/>
  <c r="K97" i="57"/>
  <c r="G97" i="57" s="1"/>
  <c r="H107" i="57"/>
  <c r="H93" i="57"/>
  <c r="H60" i="57"/>
  <c r="H48" i="57"/>
  <c r="H36" i="57"/>
  <c r="O29" i="55"/>
  <c r="G29" i="55" s="1"/>
  <c r="L29" i="55" s="1"/>
  <c r="O42" i="55"/>
  <c r="G42" i="55" s="1"/>
  <c r="O55" i="55"/>
  <c r="H55" i="55" s="1"/>
  <c r="O66" i="55"/>
  <c r="H66" i="55" s="1"/>
  <c r="O82" i="55"/>
  <c r="G82" i="55" s="1"/>
  <c r="O100" i="55"/>
  <c r="H100" i="55" s="1"/>
  <c r="O112" i="55"/>
  <c r="G112" i="55" s="1"/>
  <c r="O33" i="53"/>
  <c r="K30" i="58" s="1"/>
  <c r="O32" i="51" s="1"/>
  <c r="O45" i="53"/>
  <c r="K42" i="58" s="1"/>
  <c r="O57" i="53"/>
  <c r="K54" i="58" s="1"/>
  <c r="G54" i="58" s="1"/>
  <c r="O71" i="53"/>
  <c r="K68" i="58" s="1"/>
  <c r="O80" i="53"/>
  <c r="K77" i="58" s="1"/>
  <c r="O95" i="53"/>
  <c r="K92" i="58" s="1"/>
  <c r="O114" i="53"/>
  <c r="K111" i="58" s="1"/>
  <c r="O126" i="53"/>
  <c r="K123" i="58" s="1"/>
  <c r="L28" i="41"/>
  <c r="H28" i="41" s="1"/>
  <c r="L32" i="41"/>
  <c r="H32" i="41" s="1"/>
  <c r="L44" i="41"/>
  <c r="H44" i="41" s="1"/>
  <c r="L56" i="41"/>
  <c r="H56" i="41" s="1"/>
  <c r="L68" i="41"/>
  <c r="H68" i="41" s="1"/>
  <c r="L80" i="41"/>
  <c r="H80" i="41" s="1"/>
  <c r="L88" i="41"/>
  <c r="H88" i="41" s="1"/>
  <c r="L92" i="41"/>
  <c r="H92" i="41" s="1"/>
  <c r="L104" i="41"/>
  <c r="H104" i="41" s="1"/>
  <c r="L116" i="41"/>
  <c r="H116" i="41" s="1"/>
  <c r="L128" i="41"/>
  <c r="H128" i="41" s="1"/>
  <c r="L142" i="41"/>
  <c r="H142" i="41" s="1"/>
  <c r="L160" i="41"/>
  <c r="H160" i="41" s="1"/>
  <c r="L177" i="41"/>
  <c r="H177" i="41" s="1"/>
  <c r="K124" i="36"/>
  <c r="K128" i="52" s="1"/>
  <c r="G128" i="52" s="1"/>
  <c r="K110" i="36"/>
  <c r="K114" i="52" s="1"/>
  <c r="G114" i="52" s="1"/>
  <c r="K93" i="36"/>
  <c r="K97" i="52" s="1"/>
  <c r="G97" i="52" s="1"/>
  <c r="K77" i="36"/>
  <c r="K81" i="52" s="1"/>
  <c r="G81" i="52" s="1"/>
  <c r="K65" i="36"/>
  <c r="K69" i="52" s="1"/>
  <c r="G69" i="52" s="1"/>
  <c r="K51" i="36"/>
  <c r="K37" i="36"/>
  <c r="K37" i="52" s="1"/>
  <c r="G37" i="52" s="1"/>
  <c r="K28" i="57"/>
  <c r="G28" i="57" s="1"/>
  <c r="K41" i="57"/>
  <c r="G41" i="57" s="1"/>
  <c r="K52" i="57"/>
  <c r="G52" i="57" s="1"/>
  <c r="K62" i="57"/>
  <c r="G62" i="57" s="1"/>
  <c r="K82" i="57"/>
  <c r="G82" i="57" s="1"/>
  <c r="K98" i="57"/>
  <c r="G98" i="57" s="1"/>
  <c r="H106" i="57"/>
  <c r="H92" i="57"/>
  <c r="H59" i="57"/>
  <c r="H47" i="57"/>
  <c r="H35" i="57"/>
  <c r="H23" i="57"/>
  <c r="O28" i="55"/>
  <c r="G28" i="55" s="1"/>
  <c r="L28" i="55" s="1"/>
  <c r="O45" i="55"/>
  <c r="H45" i="55" s="1"/>
  <c r="O56" i="55"/>
  <c r="G56" i="55" s="1"/>
  <c r="O65" i="55"/>
  <c r="G65" i="55" s="1"/>
  <c r="O101" i="55"/>
  <c r="G101" i="55" s="1"/>
  <c r="O115" i="55"/>
  <c r="G115" i="55" s="1"/>
  <c r="O22" i="53"/>
  <c r="K19" i="58" s="1"/>
  <c r="O34" i="53"/>
  <c r="K31" i="58" s="1"/>
  <c r="O46" i="53"/>
  <c r="K43" i="58" s="1"/>
  <c r="O58" i="53"/>
  <c r="K55" i="58" s="1"/>
  <c r="O70" i="53"/>
  <c r="K67" i="58" s="1"/>
  <c r="O79" i="53"/>
  <c r="K76" i="58" s="1"/>
  <c r="O98" i="53"/>
  <c r="K95" i="58" s="1"/>
  <c r="O115" i="53"/>
  <c r="K112" i="58" s="1"/>
  <c r="O129" i="53"/>
  <c r="K126" i="58" s="1"/>
  <c r="L27" i="41"/>
  <c r="H27" i="41" s="1"/>
  <c r="L33" i="41"/>
  <c r="H33" i="41" s="1"/>
  <c r="L45" i="41"/>
  <c r="H45" i="41" s="1"/>
  <c r="L57" i="41"/>
  <c r="H57" i="41" s="1"/>
  <c r="L69" i="41"/>
  <c r="H69" i="41" s="1"/>
  <c r="L81" i="41"/>
  <c r="H81" i="41" s="1"/>
  <c r="L89" i="41"/>
  <c r="H89" i="41" s="1"/>
  <c r="L93" i="41"/>
  <c r="H93" i="41" s="1"/>
  <c r="L105" i="41"/>
  <c r="H105" i="41" s="1"/>
  <c r="L117" i="41"/>
  <c r="H117" i="41" s="1"/>
  <c r="L129" i="41"/>
  <c r="H129" i="41" s="1"/>
  <c r="L141" i="41"/>
  <c r="H141" i="41" s="1"/>
  <c r="L161" i="41"/>
  <c r="H161" i="41" s="1"/>
  <c r="L179" i="41"/>
  <c r="H179" i="41" s="1"/>
  <c r="K123" i="36"/>
  <c r="K127" i="52" s="1"/>
  <c r="G127" i="52" s="1"/>
  <c r="K109" i="36"/>
  <c r="K113" i="52" s="1"/>
  <c r="G113" i="52" s="1"/>
  <c r="K91" i="36"/>
  <c r="K93" i="52" s="1"/>
  <c r="G93" i="52" s="1"/>
  <c r="K76" i="36"/>
  <c r="K80" i="52" s="1"/>
  <c r="G80" i="52" s="1"/>
  <c r="K64" i="36"/>
  <c r="K68" i="52" s="1"/>
  <c r="G68" i="52" s="1"/>
  <c r="K48" i="36"/>
  <c r="K48" i="52" s="1"/>
  <c r="G48" i="52" s="1"/>
  <c r="K36" i="36"/>
  <c r="K36" i="52" s="1"/>
  <c r="G36" i="52" s="1"/>
  <c r="K17" i="57"/>
  <c r="K29" i="57"/>
  <c r="G29" i="57" s="1"/>
  <c r="K40" i="57"/>
  <c r="G40" i="57" s="1"/>
  <c r="K53" i="57"/>
  <c r="G53" i="57" s="1"/>
  <c r="K66" i="57"/>
  <c r="G66" i="57" s="1"/>
  <c r="K84" i="57"/>
  <c r="G84" i="57" s="1"/>
  <c r="K99" i="57"/>
  <c r="G99" i="57" s="1"/>
  <c r="H105" i="57"/>
  <c r="H91" i="57"/>
  <c r="H73" i="57"/>
  <c r="H58" i="57"/>
  <c r="H46" i="57"/>
  <c r="H34" i="57"/>
  <c r="O27" i="55"/>
  <c r="G27" i="55" s="1"/>
  <c r="L27" i="55" s="1"/>
  <c r="O44" i="55"/>
  <c r="G44" i="55" s="1"/>
  <c r="O59" i="55"/>
  <c r="H59" i="55" s="1"/>
  <c r="O69" i="55"/>
  <c r="G69" i="55" s="1"/>
  <c r="O85" i="55"/>
  <c r="G85" i="55" s="1"/>
  <c r="O102" i="55"/>
  <c r="H102" i="55" s="1"/>
  <c r="O116" i="55"/>
  <c r="G116" i="55" s="1"/>
  <c r="O28" i="53"/>
  <c r="K25" i="58" s="1"/>
  <c r="O35" i="53"/>
  <c r="K32" i="58" s="1"/>
  <c r="O47" i="53"/>
  <c r="K44" i="58" s="1"/>
  <c r="O59" i="53"/>
  <c r="K56" i="58" s="1"/>
  <c r="O69" i="53"/>
  <c r="K66" i="58" s="1"/>
  <c r="O87" i="53"/>
  <c r="K84" i="58" s="1"/>
  <c r="G84" i="58" s="1"/>
  <c r="O99" i="53"/>
  <c r="K96" i="58" s="1"/>
  <c r="O116" i="53"/>
  <c r="K113" i="58" s="1"/>
  <c r="O130" i="53"/>
  <c r="K127" i="58" s="1"/>
  <c r="L26" i="41"/>
  <c r="H26" i="41" s="1"/>
  <c r="L34" i="41"/>
  <c r="H34" i="41" s="1"/>
  <c r="L46" i="41"/>
  <c r="H46" i="41" s="1"/>
  <c r="L58" i="41"/>
  <c r="H58" i="41" s="1"/>
  <c r="L70" i="41"/>
  <c r="H70" i="41" s="1"/>
  <c r="L90" i="41"/>
  <c r="H90" i="41" s="1"/>
  <c r="L94" i="41"/>
  <c r="H94" i="41" s="1"/>
  <c r="L118" i="41"/>
  <c r="H118" i="41" s="1"/>
  <c r="L130" i="41"/>
  <c r="H130" i="41" s="1"/>
  <c r="L140" i="41"/>
  <c r="H140" i="41" s="1"/>
  <c r="L163" i="41"/>
  <c r="H163" i="41" s="1"/>
  <c r="L180" i="41"/>
  <c r="H180" i="41" s="1"/>
  <c r="K122" i="36"/>
  <c r="K126" i="52" s="1"/>
  <c r="G126" i="52" s="1"/>
  <c r="K108" i="36"/>
  <c r="K112" i="52" s="1"/>
  <c r="G112" i="52" s="1"/>
  <c r="K90" i="36"/>
  <c r="K92" i="52" s="1"/>
  <c r="G92" i="52" s="1"/>
  <c r="K75" i="36"/>
  <c r="K79" i="52" s="1"/>
  <c r="G79" i="52" s="1"/>
  <c r="K63" i="36"/>
  <c r="K67" i="52" s="1"/>
  <c r="G67" i="52" s="1"/>
  <c r="K47" i="36"/>
  <c r="K47" i="52" s="1"/>
  <c r="G47" i="52" s="1"/>
  <c r="K35" i="36"/>
  <c r="K35" i="52" s="1"/>
  <c r="G35" i="52" s="1"/>
  <c r="K24" i="57"/>
  <c r="K32" i="57"/>
  <c r="G32" i="57" s="1"/>
  <c r="K42" i="57"/>
  <c r="G42" i="57" s="1"/>
  <c r="K54" i="57"/>
  <c r="G54" i="57" s="1"/>
  <c r="K68" i="57"/>
  <c r="G68" i="57" s="1"/>
  <c r="K86" i="57"/>
  <c r="G86" i="57" s="1"/>
  <c r="K100" i="57"/>
  <c r="G100" i="57" s="1"/>
  <c r="H104" i="57"/>
  <c r="H90" i="57"/>
  <c r="H72" i="57"/>
  <c r="H57" i="57"/>
  <c r="H45" i="57"/>
  <c r="H33" i="57"/>
  <c r="O34" i="55"/>
  <c r="G34" i="55" s="1"/>
  <c r="O46" i="55"/>
  <c r="G46" i="55" s="1"/>
  <c r="O58" i="55"/>
  <c r="G58" i="55" s="1"/>
  <c r="O70" i="55"/>
  <c r="G70" i="55" s="1"/>
  <c r="O86" i="55"/>
  <c r="G86" i="55" s="1"/>
  <c r="O103" i="55"/>
  <c r="G103" i="55" s="1"/>
  <c r="O127" i="55"/>
  <c r="G127" i="55" s="1"/>
  <c r="O27" i="53"/>
  <c r="K24" i="58" s="1"/>
  <c r="O36" i="53"/>
  <c r="K33" i="58" s="1"/>
  <c r="O48" i="53"/>
  <c r="K45" i="58" s="1"/>
  <c r="O60" i="53"/>
  <c r="K57" i="58" s="1"/>
  <c r="O72" i="53"/>
  <c r="K69" i="58" s="1"/>
  <c r="O86" i="53"/>
  <c r="K83" i="58" s="1"/>
  <c r="O100" i="53"/>
  <c r="K97" i="58" s="1"/>
  <c r="G97" i="58" s="1"/>
  <c r="O117" i="53"/>
  <c r="K114" i="58" s="1"/>
  <c r="O141" i="53"/>
  <c r="K138" i="58" s="1"/>
  <c r="L25" i="41"/>
  <c r="H25" i="41" s="1"/>
  <c r="L35" i="41"/>
  <c r="H35" i="41" s="1"/>
  <c r="L47" i="41"/>
  <c r="H47" i="41" s="1"/>
  <c r="L59" i="41"/>
  <c r="H59" i="41" s="1"/>
  <c r="L71" i="41"/>
  <c r="H71" i="41" s="1"/>
  <c r="L91" i="41"/>
  <c r="H91" i="41" s="1"/>
  <c r="L95" i="41"/>
  <c r="H95" i="41" s="1"/>
  <c r="L119" i="41"/>
  <c r="H119" i="41" s="1"/>
  <c r="L131" i="41"/>
  <c r="H131" i="41" s="1"/>
  <c r="L165" i="41"/>
  <c r="H165" i="41" s="1"/>
  <c r="L181" i="41"/>
  <c r="H181" i="41" s="1"/>
  <c r="K121" i="36"/>
  <c r="K125" i="52" s="1"/>
  <c r="G125" i="52" s="1"/>
  <c r="K106" i="36"/>
  <c r="K110" i="52" s="1"/>
  <c r="G110" i="52" s="1"/>
  <c r="K89" i="36"/>
  <c r="K96" i="52" s="1"/>
  <c r="G96" i="52" s="1"/>
  <c r="K74" i="36"/>
  <c r="K78" i="52" s="1"/>
  <c r="G78" i="52" s="1"/>
  <c r="K62" i="36"/>
  <c r="K66" i="52" s="1"/>
  <c r="G66" i="52" s="1"/>
  <c r="K46" i="36"/>
  <c r="K46" i="52" s="1"/>
  <c r="G46" i="52" s="1"/>
  <c r="K34" i="36"/>
  <c r="K34" i="52" s="1"/>
  <c r="G34" i="52" s="1"/>
  <c r="K23" i="57"/>
  <c r="K31" i="57"/>
  <c r="G31" i="57" s="1"/>
  <c r="K43" i="57"/>
  <c r="G43" i="57" s="1"/>
  <c r="K55" i="57"/>
  <c r="G55" i="57" s="1"/>
  <c r="K70" i="57"/>
  <c r="G70" i="57" s="1"/>
  <c r="K85" i="57"/>
  <c r="G85" i="57" s="1"/>
  <c r="K102" i="57"/>
  <c r="G102" i="57" s="1"/>
  <c r="H103" i="57"/>
  <c r="H88" i="57"/>
  <c r="H56" i="57"/>
  <c r="H44" i="57"/>
  <c r="H32" i="57"/>
  <c r="O35" i="55"/>
  <c r="H35" i="55" s="1"/>
  <c r="O47" i="55"/>
  <c r="H47" i="55" s="1"/>
  <c r="O57" i="55"/>
  <c r="H57" i="55" s="1"/>
  <c r="O72" i="55"/>
  <c r="H72" i="55" s="1"/>
  <c r="O87" i="55"/>
  <c r="H87" i="55" s="1"/>
  <c r="O105" i="55"/>
  <c r="H105" i="55" s="1"/>
  <c r="O26" i="53"/>
  <c r="K23" i="58" s="1"/>
  <c r="O37" i="53"/>
  <c r="K34" i="58" s="1"/>
  <c r="O49" i="53"/>
  <c r="K46" i="58" s="1"/>
  <c r="O61" i="53"/>
  <c r="K58" i="58" s="1"/>
  <c r="O73" i="53"/>
  <c r="K70" i="58" s="1"/>
  <c r="O85" i="53"/>
  <c r="K82" i="58" s="1"/>
  <c r="O101" i="53"/>
  <c r="K98" i="58" s="1"/>
  <c r="O119" i="53"/>
  <c r="K116" i="58" s="1"/>
  <c r="L40" i="41"/>
  <c r="H40" i="41" s="1"/>
  <c r="L52" i="41"/>
  <c r="H52" i="41" s="1"/>
  <c r="L64" i="41"/>
  <c r="H64" i="41" s="1"/>
  <c r="L76" i="41"/>
  <c r="H76" i="41" s="1"/>
  <c r="L82" i="41"/>
  <c r="H82" i="41" s="1"/>
  <c r="L96" i="41"/>
  <c r="H96" i="41" s="1"/>
  <c r="L100" i="41"/>
  <c r="H100" i="41" s="1"/>
  <c r="L106" i="41"/>
  <c r="H106" i="41" s="1"/>
  <c r="L112" i="41"/>
  <c r="H112" i="41" s="1"/>
  <c r="L120" i="41"/>
  <c r="H120" i="41" s="1"/>
  <c r="L132" i="41"/>
  <c r="H132" i="41" s="1"/>
  <c r="L136" i="41"/>
  <c r="H136" i="41" s="1"/>
  <c r="L149" i="41"/>
  <c r="H149" i="41" s="1"/>
  <c r="L167" i="41"/>
  <c r="H167" i="41" s="1"/>
  <c r="L182" i="41"/>
  <c r="H182" i="41" s="1"/>
  <c r="K120" i="36"/>
  <c r="K124" i="52" s="1"/>
  <c r="G124" i="52" s="1"/>
  <c r="K104" i="36"/>
  <c r="K108" i="52" s="1"/>
  <c r="G108" i="52" s="1"/>
  <c r="K73" i="36"/>
  <c r="K77" i="52" s="1"/>
  <c r="G77" i="52" s="1"/>
  <c r="K61" i="36"/>
  <c r="K65" i="52" s="1"/>
  <c r="G65" i="52" s="1"/>
  <c r="K45" i="36"/>
  <c r="K45" i="52" s="1"/>
  <c r="G45" i="52" s="1"/>
  <c r="K33" i="36"/>
  <c r="K33" i="52" s="1"/>
  <c r="G33" i="52" s="1"/>
  <c r="K22" i="57"/>
  <c r="K30" i="57"/>
  <c r="G30" i="57" s="1"/>
  <c r="K44" i="57"/>
  <c r="G44" i="57" s="1"/>
  <c r="K56" i="57"/>
  <c r="G56" i="57" s="1"/>
  <c r="K71" i="57"/>
  <c r="G71" i="57" s="1"/>
  <c r="K88" i="57"/>
  <c r="G88" i="57" s="1"/>
  <c r="K103" i="57"/>
  <c r="G103" i="57" s="1"/>
  <c r="H102" i="57"/>
  <c r="H86" i="57"/>
  <c r="H55" i="57"/>
  <c r="H43" i="57"/>
  <c r="H31" i="57"/>
  <c r="O37" i="55"/>
  <c r="G37" i="55" s="1"/>
  <c r="O48" i="55"/>
  <c r="H48" i="55" s="1"/>
  <c r="O61" i="55"/>
  <c r="H61" i="55" s="1"/>
  <c r="O71" i="55"/>
  <c r="G71" i="55" s="1"/>
  <c r="O89" i="55"/>
  <c r="G89" i="55" s="1"/>
  <c r="O106" i="55"/>
  <c r="H106" i="55" s="1"/>
  <c r="O25" i="53"/>
  <c r="K22" i="58" s="1"/>
  <c r="O38" i="53"/>
  <c r="K35" i="58" s="1"/>
  <c r="O50" i="53"/>
  <c r="K47" i="58" s="1"/>
  <c r="O62" i="53"/>
  <c r="K59" i="58" s="1"/>
  <c r="O74" i="53"/>
  <c r="K71" i="58" s="1"/>
  <c r="K73" i="59" s="1"/>
  <c r="K68" i="60" s="1"/>
  <c r="O84" i="53"/>
  <c r="K81" i="58" s="1"/>
  <c r="O103" i="53"/>
  <c r="K100" i="58" s="1"/>
  <c r="O120" i="53"/>
  <c r="K117" i="58" s="1"/>
  <c r="L41" i="41"/>
  <c r="H41" i="41" s="1"/>
  <c r="L53" i="41"/>
  <c r="H53" i="41" s="1"/>
  <c r="L65" i="41"/>
  <c r="H65" i="41" s="1"/>
  <c r="L77" i="41"/>
  <c r="H77" i="41" s="1"/>
  <c r="L83" i="41"/>
  <c r="H83" i="41" s="1"/>
  <c r="L97" i="41"/>
  <c r="H97" i="41" s="1"/>
  <c r="L101" i="41"/>
  <c r="H101" i="41" s="1"/>
  <c r="L107" i="41"/>
  <c r="H107" i="41" s="1"/>
  <c r="L113" i="41"/>
  <c r="H113" i="41" s="1"/>
  <c r="L121" i="41"/>
  <c r="H121" i="41" s="1"/>
  <c r="L133" i="41"/>
  <c r="H133" i="41" s="1"/>
  <c r="L151" i="41"/>
  <c r="H151" i="41" s="1"/>
  <c r="L169" i="41"/>
  <c r="H169" i="41" s="1"/>
  <c r="L183" i="41"/>
  <c r="H183" i="41" s="1"/>
  <c r="K118" i="36"/>
  <c r="K122" i="52" s="1"/>
  <c r="G122" i="52" s="1"/>
  <c r="K103" i="36"/>
  <c r="K107" i="52" s="1"/>
  <c r="G107" i="52" s="1"/>
  <c r="K86" i="36"/>
  <c r="K90" i="52" s="1"/>
  <c r="G90" i="52" s="1"/>
  <c r="K72" i="36"/>
  <c r="K76" i="52" s="1"/>
  <c r="G76" i="52" s="1"/>
  <c r="K58" i="36"/>
  <c r="K44" i="36"/>
  <c r="K44" i="52" s="1"/>
  <c r="G44" i="52" s="1"/>
  <c r="K21" i="57"/>
  <c r="K34" i="57"/>
  <c r="G34" i="57" s="1"/>
  <c r="K45" i="57"/>
  <c r="G45" i="57" s="1"/>
  <c r="K59" i="57"/>
  <c r="G59" i="57" s="1"/>
  <c r="K73" i="57"/>
  <c r="G73" i="57" s="1"/>
  <c r="K90" i="57"/>
  <c r="G90" i="57" s="1"/>
  <c r="K105" i="57"/>
  <c r="G105" i="57" s="1"/>
  <c r="H100" i="57"/>
  <c r="H85" i="57"/>
  <c r="H68" i="57"/>
  <c r="H54" i="57"/>
  <c r="H42" i="57"/>
  <c r="H30" i="57"/>
  <c r="O36" i="55"/>
  <c r="H36" i="55" s="1"/>
  <c r="O49" i="55"/>
  <c r="G49" i="55" s="1"/>
  <c r="O60" i="55"/>
  <c r="G60" i="55" s="1"/>
  <c r="O73" i="55"/>
  <c r="H73" i="55" s="1"/>
  <c r="O91" i="55"/>
  <c r="G91" i="55" s="1"/>
  <c r="O107" i="55"/>
  <c r="H107" i="55" s="1"/>
  <c r="O24" i="53"/>
  <c r="K21" i="58" s="1"/>
  <c r="O39" i="53"/>
  <c r="K36" i="58" s="1"/>
  <c r="O51" i="53"/>
  <c r="K48" i="58" s="1"/>
  <c r="O63" i="53"/>
  <c r="K60" i="58" s="1"/>
  <c r="O75" i="53"/>
  <c r="K72" i="58" s="1"/>
  <c r="O83" i="53"/>
  <c r="K80" i="58" s="1"/>
  <c r="O105" i="53"/>
  <c r="K102" i="58" s="1"/>
  <c r="O121" i="53"/>
  <c r="K118" i="58" s="1"/>
  <c r="L42" i="41"/>
  <c r="H42" i="41" s="1"/>
  <c r="L54" i="41"/>
  <c r="H54" i="41" s="1"/>
  <c r="L66" i="41"/>
  <c r="H66" i="41" s="1"/>
  <c r="L78" i="41"/>
  <c r="H78" i="41" s="1"/>
  <c r="L98" i="41"/>
  <c r="H98" i="41" s="1"/>
  <c r="L102" i="41"/>
  <c r="H102" i="41" s="1"/>
  <c r="L114" i="41"/>
  <c r="H114" i="41" s="1"/>
  <c r="L122" i="41"/>
  <c r="H122" i="41" s="1"/>
  <c r="L134" i="41"/>
  <c r="H134" i="41" s="1"/>
  <c r="L137" i="41"/>
  <c r="H137" i="41" s="1"/>
  <c r="L153" i="41"/>
  <c r="H153" i="41" s="1"/>
  <c r="L168" i="41"/>
  <c r="H168" i="41" s="1"/>
  <c r="L185" i="41"/>
  <c r="H185" i="41" s="1"/>
  <c r="K117" i="36"/>
  <c r="K121" i="52" s="1"/>
  <c r="G121" i="52" s="1"/>
  <c r="K102" i="36"/>
  <c r="K106" i="52" s="1"/>
  <c r="G106" i="52" s="1"/>
  <c r="K84" i="36"/>
  <c r="K88" i="52" s="1"/>
  <c r="G88" i="52" s="1"/>
  <c r="K71" i="36"/>
  <c r="K75" i="52" s="1"/>
  <c r="G75" i="52" s="1"/>
  <c r="K57" i="36"/>
  <c r="K43" i="36"/>
  <c r="K43" i="52" s="1"/>
  <c r="G43" i="52" s="1"/>
  <c r="K20" i="57"/>
  <c r="K33" i="57"/>
  <c r="G33" i="57" s="1"/>
  <c r="K46" i="57"/>
  <c r="G46" i="57" s="1"/>
  <c r="K58" i="57"/>
  <c r="G58" i="57" s="1"/>
  <c r="K72" i="57"/>
  <c r="G72" i="57" s="1"/>
  <c r="K91" i="57"/>
  <c r="G91" i="57" s="1"/>
  <c r="K104" i="57"/>
  <c r="G104" i="57" s="1"/>
  <c r="H99" i="57"/>
  <c r="H84" i="57"/>
  <c r="H66" i="57"/>
  <c r="H41" i="57"/>
  <c r="H29" i="57"/>
  <c r="O26" i="55"/>
  <c r="G26" i="55" s="1"/>
  <c r="L26" i="55" s="1"/>
  <c r="O38" i="55"/>
  <c r="G38" i="55" s="1"/>
  <c r="O50" i="55"/>
  <c r="G50" i="55" s="1"/>
  <c r="O62" i="55"/>
  <c r="G62" i="55" s="1"/>
  <c r="O75" i="55"/>
  <c r="G75" i="55" s="1"/>
  <c r="O93" i="55"/>
  <c r="G93" i="55" s="1"/>
  <c r="O108" i="55"/>
  <c r="G108" i="55" s="1"/>
  <c r="O23" i="53"/>
  <c r="K20" i="58" s="1"/>
  <c r="O40" i="53"/>
  <c r="K37" i="58" s="1"/>
  <c r="O52" i="53"/>
  <c r="K49" i="58" s="1"/>
  <c r="O64" i="53"/>
  <c r="K61" i="58" s="1"/>
  <c r="O76" i="53"/>
  <c r="K73" i="58" s="1"/>
  <c r="O89" i="53"/>
  <c r="K86" i="58" s="1"/>
  <c r="O107" i="53"/>
  <c r="K104" i="58" s="1"/>
  <c r="O122" i="53"/>
  <c r="K119" i="58" s="1"/>
  <c r="L43" i="41"/>
  <c r="H43" i="41" s="1"/>
  <c r="L55" i="41"/>
  <c r="H55" i="41" s="1"/>
  <c r="L67" i="41"/>
  <c r="H67" i="41" s="1"/>
  <c r="L79" i="41"/>
  <c r="H79" i="41" s="1"/>
  <c r="L99" i="41"/>
  <c r="H99" i="41" s="1"/>
  <c r="L103" i="41"/>
  <c r="H103" i="41" s="1"/>
  <c r="L115" i="41"/>
  <c r="H115" i="41" s="1"/>
  <c r="L123" i="41"/>
  <c r="H123" i="41" s="1"/>
  <c r="L135" i="41"/>
  <c r="H135" i="41" s="1"/>
  <c r="L138" i="41"/>
  <c r="H138" i="41" s="1"/>
  <c r="L154" i="41"/>
  <c r="H154" i="41" s="1"/>
  <c r="L171" i="41"/>
  <c r="H171" i="41" s="1"/>
  <c r="L188" i="41"/>
  <c r="H188" i="41" s="1"/>
  <c r="K116" i="36"/>
  <c r="K120" i="52" s="1"/>
  <c r="G120" i="52" s="1"/>
  <c r="K100" i="36"/>
  <c r="K104" i="52" s="1"/>
  <c r="G104" i="52" s="1"/>
  <c r="K82" i="36"/>
  <c r="K86" i="52" s="1"/>
  <c r="G86" i="52" s="1"/>
  <c r="K70" i="36"/>
  <c r="K74" i="52" s="1"/>
  <c r="G74" i="52" s="1"/>
  <c r="K56" i="36"/>
  <c r="K42" i="36"/>
  <c r="K42" i="52" s="1"/>
  <c r="G42" i="52" s="1"/>
  <c r="K19" i="57"/>
  <c r="K36" i="57"/>
  <c r="G36" i="57" s="1"/>
  <c r="K47" i="57"/>
  <c r="G47" i="57" s="1"/>
  <c r="K57" i="57"/>
  <c r="G57" i="57" s="1"/>
  <c r="K75" i="57"/>
  <c r="G75" i="57" s="1"/>
  <c r="K92" i="57"/>
  <c r="G92" i="57" s="1"/>
  <c r="K106" i="57"/>
  <c r="G106" i="57" s="1"/>
  <c r="H98" i="57"/>
  <c r="H82" i="57"/>
  <c r="H52" i="57"/>
  <c r="H40" i="57"/>
  <c r="O33" i="55"/>
  <c r="G33" i="55" s="1"/>
  <c r="O39" i="55"/>
  <c r="H39" i="55" s="1"/>
  <c r="O51" i="55"/>
  <c r="H51" i="55" s="1"/>
  <c r="O63" i="55"/>
  <c r="G63" i="55" s="1"/>
  <c r="O77" i="55"/>
  <c r="G77" i="55" s="1"/>
  <c r="O94" i="55"/>
  <c r="H94" i="55" s="1"/>
  <c r="O109" i="55"/>
  <c r="H109" i="55" s="1"/>
  <c r="O29" i="53"/>
  <c r="K26" i="58" s="1"/>
  <c r="O41" i="53"/>
  <c r="K38" i="58" s="1"/>
  <c r="O53" i="53"/>
  <c r="K50" i="58" s="1"/>
  <c r="O65" i="53"/>
  <c r="K62" i="58" s="1"/>
  <c r="O77" i="53"/>
  <c r="K74" i="58" s="1"/>
  <c r="O91" i="53"/>
  <c r="K88" i="58" s="1"/>
  <c r="O109" i="53"/>
  <c r="K106" i="58" s="1"/>
  <c r="O123" i="53"/>
  <c r="K120" i="58" s="1"/>
  <c r="L24" i="41"/>
  <c r="H24" i="41" s="1"/>
  <c r="L36" i="41"/>
  <c r="H36" i="41" s="1"/>
  <c r="L48" i="41"/>
  <c r="H48" i="41" s="1"/>
  <c r="L60" i="41"/>
  <c r="H60" i="41" s="1"/>
  <c r="L72" i="41"/>
  <c r="H72" i="41" s="1"/>
  <c r="L84" i="41"/>
  <c r="H84" i="41" s="1"/>
  <c r="L108" i="41"/>
  <c r="H108" i="41" s="1"/>
  <c r="L124" i="41"/>
  <c r="H124" i="41" s="1"/>
  <c r="L147" i="41"/>
  <c r="H147" i="41" s="1"/>
  <c r="L156" i="41"/>
  <c r="H156" i="41" s="1"/>
  <c r="L173" i="41"/>
  <c r="H173" i="41" s="1"/>
  <c r="L187" i="41"/>
  <c r="H187" i="41" s="1"/>
  <c r="L207" i="41"/>
  <c r="H207" i="41" s="1"/>
  <c r="K115" i="36"/>
  <c r="K119" i="52" s="1"/>
  <c r="G119" i="52" s="1"/>
  <c r="K98" i="36"/>
  <c r="K102" i="52" s="1"/>
  <c r="G102" i="52" s="1"/>
  <c r="K81" i="36"/>
  <c r="K85" i="52" s="1"/>
  <c r="G85" i="52" s="1"/>
  <c r="K69" i="36"/>
  <c r="K73" i="52" s="1"/>
  <c r="G73" i="52" s="1"/>
  <c r="K55" i="36"/>
  <c r="K41" i="36"/>
  <c r="K41" i="52" s="1"/>
  <c r="G41" i="52" s="1"/>
  <c r="K18" i="57"/>
  <c r="K35" i="57"/>
  <c r="G35" i="57" s="1"/>
  <c r="K50" i="57"/>
  <c r="G50" i="57" s="1"/>
  <c r="K61" i="57"/>
  <c r="G61" i="57" s="1"/>
  <c r="K76" i="57"/>
  <c r="G76" i="57" s="1"/>
  <c r="K93" i="57"/>
  <c r="G93" i="57" s="1"/>
  <c r="K107" i="57"/>
  <c r="G107" i="57" s="1"/>
  <c r="H97" i="57"/>
  <c r="H80" i="57"/>
  <c r="H39" i="57"/>
  <c r="O32" i="55"/>
  <c r="G32" i="55" s="1"/>
  <c r="L32" i="55" s="1"/>
  <c r="O41" i="55"/>
  <c r="H41" i="55" s="1"/>
  <c r="O52" i="55"/>
  <c r="G52" i="55" s="1"/>
  <c r="O64" i="55"/>
  <c r="G64" i="55" s="1"/>
  <c r="O79" i="55"/>
  <c r="H79" i="55" s="1"/>
  <c r="O95" i="55"/>
  <c r="G95" i="55" s="1"/>
  <c r="O111" i="55"/>
  <c r="G111" i="55" s="1"/>
  <c r="O30" i="53"/>
  <c r="K27" i="58" s="1"/>
  <c r="O42" i="53"/>
  <c r="K39" i="58" s="1"/>
  <c r="O54" i="53"/>
  <c r="K51" i="58" s="1"/>
  <c r="O66" i="53"/>
  <c r="K63" i="58" s="1"/>
  <c r="O78" i="53"/>
  <c r="K75" i="58" s="1"/>
  <c r="O93" i="53"/>
  <c r="K90" i="58" s="1"/>
  <c r="O108" i="53"/>
  <c r="K105" i="58" s="1"/>
  <c r="O125" i="53"/>
  <c r="K122" i="58" s="1"/>
  <c r="L31" i="41"/>
  <c r="H31" i="41" s="1"/>
  <c r="L37" i="41"/>
  <c r="H37" i="41" s="1"/>
  <c r="L49" i="41"/>
  <c r="H49" i="41" s="1"/>
  <c r="L61" i="41"/>
  <c r="H61" i="41" s="1"/>
  <c r="L73" i="41"/>
  <c r="H73" i="41" s="1"/>
  <c r="L85" i="41"/>
  <c r="H85" i="41" s="1"/>
  <c r="L109" i="41"/>
  <c r="H109" i="41" s="1"/>
  <c r="L125" i="41"/>
  <c r="H125" i="41" s="1"/>
  <c r="L146" i="41"/>
  <c r="H146" i="41" s="1"/>
  <c r="L155" i="41"/>
  <c r="H155" i="41" s="1"/>
  <c r="L174" i="41"/>
  <c r="H174" i="41" s="1"/>
  <c r="L186" i="41"/>
  <c r="H186" i="41" s="1"/>
  <c r="K114" i="36"/>
  <c r="K118" i="52" s="1"/>
  <c r="G118" i="52" s="1"/>
  <c r="K96" i="36"/>
  <c r="K100" i="52" s="1"/>
  <c r="G100" i="52" s="1"/>
  <c r="K80" i="36"/>
  <c r="K84" i="52" s="1"/>
  <c r="G84" i="52" s="1"/>
  <c r="K68" i="36"/>
  <c r="K72" i="52" s="1"/>
  <c r="G72" i="52" s="1"/>
  <c r="K54" i="36"/>
  <c r="K40" i="36"/>
  <c r="K40" i="52" s="1"/>
  <c r="G40" i="52" s="1"/>
  <c r="K38" i="59"/>
  <c r="K33" i="60" s="1"/>
  <c r="O66" i="51"/>
  <c r="O60" i="51"/>
  <c r="K125" i="59"/>
  <c r="K120" i="60" s="1"/>
  <c r="H22" i="57"/>
  <c r="H21" i="57"/>
  <c r="H18" i="57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8" i="40"/>
  <c r="K59" i="40"/>
  <c r="K60" i="40"/>
  <c r="K61" i="40"/>
  <c r="K62" i="40"/>
  <c r="K63" i="40"/>
  <c r="K64" i="40"/>
  <c r="K65" i="40"/>
  <c r="K66" i="40"/>
  <c r="K67" i="40"/>
  <c r="K68" i="40"/>
  <c r="K69" i="40"/>
  <c r="K70" i="40"/>
  <c r="K71" i="40"/>
  <c r="K72" i="40"/>
  <c r="K73" i="40"/>
  <c r="K74" i="40"/>
  <c r="K75" i="40"/>
  <c r="K76" i="40"/>
  <c r="K77" i="40"/>
  <c r="K78" i="40"/>
  <c r="K79" i="40"/>
  <c r="K80" i="40"/>
  <c r="K81" i="40"/>
  <c r="K82" i="40"/>
  <c r="K83" i="40"/>
  <c r="K84" i="40"/>
  <c r="K85" i="40"/>
  <c r="K86" i="40"/>
  <c r="K87" i="40"/>
  <c r="K88" i="40"/>
  <c r="K89" i="40"/>
  <c r="K90" i="40"/>
  <c r="K91" i="40"/>
  <c r="K92" i="40"/>
  <c r="K93" i="40"/>
  <c r="K94" i="40"/>
  <c r="K95" i="40"/>
  <c r="K96" i="40"/>
  <c r="K97" i="40"/>
  <c r="K98" i="40"/>
  <c r="K99" i="40"/>
  <c r="K100" i="40"/>
  <c r="K102" i="40"/>
  <c r="K104" i="40"/>
  <c r="K106" i="40"/>
  <c r="K107" i="40"/>
  <c r="K108" i="40"/>
  <c r="K109" i="40"/>
  <c r="K111" i="40"/>
  <c r="K112" i="40"/>
  <c r="K113" i="40"/>
  <c r="K114" i="40"/>
  <c r="K116" i="40"/>
  <c r="K118" i="40"/>
  <c r="K120" i="40"/>
  <c r="K121" i="40"/>
  <c r="K122" i="40"/>
  <c r="K124" i="40"/>
  <c r="K126" i="40"/>
  <c r="K127" i="40"/>
  <c r="K128" i="40"/>
  <c r="K129" i="40"/>
  <c r="K130" i="40"/>
  <c r="K132" i="40"/>
  <c r="K133" i="40"/>
  <c r="K134" i="40"/>
  <c r="K135" i="40"/>
  <c r="K136" i="40"/>
  <c r="K138" i="40"/>
  <c r="K139" i="40"/>
  <c r="K140" i="40"/>
  <c r="K141" i="40"/>
  <c r="K142" i="40"/>
  <c r="K143" i="40"/>
  <c r="K144" i="40"/>
  <c r="I144" i="40" s="1"/>
  <c r="K145" i="40"/>
  <c r="I145" i="40" s="1"/>
  <c r="K146" i="40"/>
  <c r="I146" i="40" s="1"/>
  <c r="K147" i="40"/>
  <c r="I147" i="40" s="1"/>
  <c r="K148" i="40"/>
  <c r="I148" i="40" s="1"/>
  <c r="K149" i="40"/>
  <c r="I149" i="40" s="1"/>
  <c r="K150" i="40"/>
  <c r="I150" i="40" s="1"/>
  <c r="K151" i="40"/>
  <c r="I151" i="40" s="1"/>
  <c r="K152" i="40"/>
  <c r="K153" i="40"/>
  <c r="I153" i="40" s="1"/>
  <c r="K17" i="40"/>
  <c r="J25" i="65"/>
  <c r="J26" i="65"/>
  <c r="J27" i="65"/>
  <c r="J28" i="65"/>
  <c r="J29" i="65"/>
  <c r="J30" i="65"/>
  <c r="J31" i="65"/>
  <c r="J32" i="65"/>
  <c r="J33" i="65"/>
  <c r="J34" i="65"/>
  <c r="J35" i="65"/>
  <c r="J36" i="65"/>
  <c r="J37" i="65"/>
  <c r="J38" i="65"/>
  <c r="J39" i="65"/>
  <c r="J40" i="65"/>
  <c r="J41" i="65"/>
  <c r="J42" i="65"/>
  <c r="J43" i="65"/>
  <c r="J44" i="65"/>
  <c r="J45" i="65"/>
  <c r="J46" i="65"/>
  <c r="J47" i="65"/>
  <c r="J48" i="65"/>
  <c r="J49" i="65"/>
  <c r="J50" i="65"/>
  <c r="J51" i="65"/>
  <c r="J52" i="65"/>
  <c r="J53" i="65"/>
  <c r="J54" i="65"/>
  <c r="J55" i="65"/>
  <c r="J56" i="65"/>
  <c r="J57" i="65"/>
  <c r="J58" i="65"/>
  <c r="J59" i="65"/>
  <c r="J60" i="65"/>
  <c r="J61" i="65"/>
  <c r="J62" i="65"/>
  <c r="J63" i="65"/>
  <c r="J64" i="65"/>
  <c r="J65" i="65"/>
  <c r="J66" i="65"/>
  <c r="J67" i="65"/>
  <c r="J68" i="65"/>
  <c r="J69" i="65"/>
  <c r="J70" i="65"/>
  <c r="J71" i="65"/>
  <c r="J72" i="65"/>
  <c r="J73" i="65"/>
  <c r="J74" i="65"/>
  <c r="J75" i="65"/>
  <c r="J76" i="65"/>
  <c r="J77" i="65"/>
  <c r="J78" i="65"/>
  <c r="J79" i="65"/>
  <c r="J80" i="65"/>
  <c r="J81" i="65"/>
  <c r="J82" i="65"/>
  <c r="J83" i="65"/>
  <c r="J84" i="65"/>
  <c r="J85" i="65"/>
  <c r="J86" i="65"/>
  <c r="J87" i="65"/>
  <c r="J88" i="65"/>
  <c r="J89" i="65"/>
  <c r="J91" i="65"/>
  <c r="J93" i="65"/>
  <c r="J95" i="65"/>
  <c r="J96" i="65"/>
  <c r="J97" i="65"/>
  <c r="J98" i="65"/>
  <c r="J100" i="65"/>
  <c r="J101" i="65"/>
  <c r="J102" i="65"/>
  <c r="J103" i="65"/>
  <c r="J105" i="65"/>
  <c r="J107" i="65"/>
  <c r="J109" i="65"/>
  <c r="J110" i="65"/>
  <c r="J111" i="65"/>
  <c r="J113" i="65"/>
  <c r="J115" i="65"/>
  <c r="J116" i="65"/>
  <c r="J117" i="65"/>
  <c r="J118" i="65"/>
  <c r="J119" i="65"/>
  <c r="J121" i="65"/>
  <c r="J122" i="65"/>
  <c r="J123" i="65"/>
  <c r="J124" i="65"/>
  <c r="J125" i="65"/>
  <c r="J127" i="65"/>
  <c r="J128" i="65"/>
  <c r="J129" i="65"/>
  <c r="J130" i="65"/>
  <c r="J131" i="65"/>
  <c r="J132" i="65"/>
  <c r="J133" i="65"/>
  <c r="H133" i="65" s="1"/>
  <c r="J134" i="65"/>
  <c r="H134" i="65" s="1"/>
  <c r="J135" i="65"/>
  <c r="H135" i="65" s="1"/>
  <c r="J136" i="65"/>
  <c r="H136" i="65" s="1"/>
  <c r="J137" i="65"/>
  <c r="H137" i="65" s="1"/>
  <c r="J138" i="65"/>
  <c r="H138" i="65" s="1"/>
  <c r="J139" i="65"/>
  <c r="H139" i="65" s="1"/>
  <c r="J140" i="65"/>
  <c r="H140" i="65" s="1"/>
  <c r="J141" i="65"/>
  <c r="H141" i="65" s="1"/>
  <c r="J142" i="65"/>
  <c r="H142" i="65" s="1"/>
  <c r="J143" i="65"/>
  <c r="J144" i="65"/>
  <c r="H144" i="65" s="1"/>
  <c r="J24" i="65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8" i="63"/>
  <c r="J90" i="63"/>
  <c r="J92" i="63"/>
  <c r="J93" i="63"/>
  <c r="J94" i="63"/>
  <c r="J95" i="63"/>
  <c r="J97" i="63"/>
  <c r="J98" i="63"/>
  <c r="J99" i="63"/>
  <c r="J100" i="63"/>
  <c r="J102" i="63"/>
  <c r="J104" i="63"/>
  <c r="J106" i="63"/>
  <c r="J107" i="63"/>
  <c r="J108" i="63"/>
  <c r="J110" i="63"/>
  <c r="J112" i="63"/>
  <c r="J113" i="63"/>
  <c r="J114" i="63"/>
  <c r="J115" i="63"/>
  <c r="J116" i="63"/>
  <c r="J118" i="63"/>
  <c r="J119" i="63"/>
  <c r="J120" i="63"/>
  <c r="J121" i="63"/>
  <c r="J122" i="63"/>
  <c r="J124" i="63"/>
  <c r="J125" i="63"/>
  <c r="J126" i="63"/>
  <c r="J127" i="63"/>
  <c r="J128" i="63"/>
  <c r="J129" i="63"/>
  <c r="J130" i="63"/>
  <c r="H130" i="63" s="1"/>
  <c r="J131" i="63"/>
  <c r="H131" i="63" s="1"/>
  <c r="J132" i="63"/>
  <c r="H132" i="63" s="1"/>
  <c r="J133" i="63"/>
  <c r="H133" i="63" s="1"/>
  <c r="J134" i="63"/>
  <c r="H134" i="63" s="1"/>
  <c r="J135" i="63"/>
  <c r="H135" i="63" s="1"/>
  <c r="J136" i="63"/>
  <c r="H136" i="63" s="1"/>
  <c r="J137" i="63"/>
  <c r="H137" i="63" s="1"/>
  <c r="J138" i="63"/>
  <c r="H138" i="63" s="1"/>
  <c r="J139" i="63"/>
  <c r="H139" i="63" s="1"/>
  <c r="J140" i="63"/>
  <c r="J141" i="63"/>
  <c r="H141" i="63" s="1"/>
  <c r="J21" i="63"/>
  <c r="J22" i="62"/>
  <c r="J23" i="62"/>
  <c r="J24" i="62"/>
  <c r="J25" i="62"/>
  <c r="J26" i="62"/>
  <c r="J27" i="62"/>
  <c r="J28" i="62"/>
  <c r="J29" i="62"/>
  <c r="J30" i="62"/>
  <c r="J31" i="62"/>
  <c r="J32" i="62"/>
  <c r="J33" i="62"/>
  <c r="J34" i="62"/>
  <c r="J35" i="62"/>
  <c r="J36" i="62"/>
  <c r="J37" i="62"/>
  <c r="J38" i="62"/>
  <c r="J39" i="62"/>
  <c r="J40" i="62"/>
  <c r="J41" i="62"/>
  <c r="J42" i="62"/>
  <c r="J43" i="62"/>
  <c r="J44" i="62"/>
  <c r="J45" i="62"/>
  <c r="J46" i="62"/>
  <c r="J47" i="62"/>
  <c r="J48" i="62"/>
  <c r="J49" i="62"/>
  <c r="J50" i="62"/>
  <c r="J51" i="62"/>
  <c r="J52" i="62"/>
  <c r="J53" i="62"/>
  <c r="J54" i="62"/>
  <c r="J55" i="62"/>
  <c r="J56" i="62"/>
  <c r="J57" i="62"/>
  <c r="J58" i="62"/>
  <c r="J59" i="62"/>
  <c r="J60" i="62"/>
  <c r="J61" i="62"/>
  <c r="J62" i="62"/>
  <c r="J63" i="62"/>
  <c r="J64" i="62"/>
  <c r="J65" i="62"/>
  <c r="J66" i="62"/>
  <c r="J67" i="62"/>
  <c r="J68" i="62"/>
  <c r="J69" i="62"/>
  <c r="J70" i="62"/>
  <c r="J71" i="62"/>
  <c r="J72" i="62"/>
  <c r="J73" i="62"/>
  <c r="J74" i="62"/>
  <c r="J75" i="62"/>
  <c r="J76" i="62"/>
  <c r="J77" i="62"/>
  <c r="J78" i="62"/>
  <c r="J79" i="62"/>
  <c r="J80" i="62"/>
  <c r="J81" i="62"/>
  <c r="J82" i="62"/>
  <c r="J83" i="62"/>
  <c r="J84" i="62"/>
  <c r="J85" i="62"/>
  <c r="J86" i="62"/>
  <c r="J88" i="62"/>
  <c r="J90" i="62"/>
  <c r="J92" i="62"/>
  <c r="J93" i="62"/>
  <c r="J94" i="62"/>
  <c r="J95" i="62"/>
  <c r="J97" i="62"/>
  <c r="J98" i="62"/>
  <c r="J99" i="62"/>
  <c r="J100" i="62"/>
  <c r="J102" i="62"/>
  <c r="J104" i="62"/>
  <c r="J106" i="62"/>
  <c r="J107" i="62"/>
  <c r="J108" i="62"/>
  <c r="J110" i="62"/>
  <c r="J112" i="62"/>
  <c r="J113" i="62"/>
  <c r="J114" i="62"/>
  <c r="J115" i="62"/>
  <c r="J116" i="62"/>
  <c r="J118" i="62"/>
  <c r="J119" i="62"/>
  <c r="J120" i="62"/>
  <c r="J121" i="62"/>
  <c r="J122" i="62"/>
  <c r="J124" i="62"/>
  <c r="J125" i="62"/>
  <c r="J126" i="62"/>
  <c r="J127" i="62"/>
  <c r="J128" i="62"/>
  <c r="J129" i="62"/>
  <c r="J130" i="62"/>
  <c r="H130" i="62" s="1"/>
  <c r="J131" i="62"/>
  <c r="H131" i="62" s="1"/>
  <c r="J132" i="62"/>
  <c r="H132" i="62" s="1"/>
  <c r="J133" i="62"/>
  <c r="H133" i="62" s="1"/>
  <c r="J134" i="62"/>
  <c r="H134" i="62" s="1"/>
  <c r="J135" i="62"/>
  <c r="H135" i="62" s="1"/>
  <c r="J136" i="62"/>
  <c r="H136" i="62" s="1"/>
  <c r="J137" i="62"/>
  <c r="H137" i="62" s="1"/>
  <c r="J138" i="62"/>
  <c r="H138" i="62" s="1"/>
  <c r="J139" i="62"/>
  <c r="H139" i="62" s="1"/>
  <c r="J140" i="62"/>
  <c r="J141" i="62"/>
  <c r="H141" i="62" s="1"/>
  <c r="J21" i="62"/>
  <c r="J18" i="61"/>
  <c r="J19" i="61"/>
  <c r="J20" i="61"/>
  <c r="J21" i="61"/>
  <c r="J22" i="61"/>
  <c r="J23" i="61"/>
  <c r="J24" i="61"/>
  <c r="J25" i="61"/>
  <c r="J26" i="61"/>
  <c r="J27" i="61"/>
  <c r="J28" i="61"/>
  <c r="J29" i="61"/>
  <c r="J30" i="61"/>
  <c r="J31" i="61"/>
  <c r="J32" i="61"/>
  <c r="J33" i="61"/>
  <c r="J34" i="61"/>
  <c r="J35" i="61"/>
  <c r="J36" i="61"/>
  <c r="J37" i="61"/>
  <c r="J38" i="61"/>
  <c r="J39" i="61"/>
  <c r="J40" i="61"/>
  <c r="J41" i="61"/>
  <c r="J42" i="61"/>
  <c r="J43" i="61"/>
  <c r="J44" i="61"/>
  <c r="J45" i="61"/>
  <c r="J46" i="61"/>
  <c r="J47" i="61"/>
  <c r="J48" i="61"/>
  <c r="J49" i="61"/>
  <c r="J50" i="61"/>
  <c r="J51" i="61"/>
  <c r="J52" i="61"/>
  <c r="J53" i="61"/>
  <c r="J54" i="61"/>
  <c r="J55" i="61"/>
  <c r="J56" i="61"/>
  <c r="J57" i="61"/>
  <c r="J58" i="61"/>
  <c r="J59" i="61"/>
  <c r="J60" i="61"/>
  <c r="J61" i="61"/>
  <c r="J62" i="61"/>
  <c r="J63" i="61"/>
  <c r="J64" i="61"/>
  <c r="J65" i="61"/>
  <c r="J66" i="61"/>
  <c r="J67" i="61"/>
  <c r="J68" i="61"/>
  <c r="J69" i="61"/>
  <c r="J70" i="61"/>
  <c r="J71" i="61"/>
  <c r="J72" i="61"/>
  <c r="J73" i="61"/>
  <c r="J74" i="61"/>
  <c r="J75" i="61"/>
  <c r="J76" i="61"/>
  <c r="J77" i="61"/>
  <c r="J78" i="61"/>
  <c r="J79" i="61"/>
  <c r="J80" i="61"/>
  <c r="J81" i="61"/>
  <c r="J82" i="61"/>
  <c r="J84" i="61"/>
  <c r="J86" i="61"/>
  <c r="J88" i="61"/>
  <c r="J89" i="61"/>
  <c r="J90" i="61"/>
  <c r="J91" i="61"/>
  <c r="J93" i="61"/>
  <c r="J94" i="61"/>
  <c r="J95" i="61"/>
  <c r="J96" i="61"/>
  <c r="J98" i="61"/>
  <c r="J100" i="61"/>
  <c r="J102" i="61"/>
  <c r="J103" i="61"/>
  <c r="J104" i="61"/>
  <c r="J106" i="61"/>
  <c r="J108" i="61"/>
  <c r="J109" i="61"/>
  <c r="J110" i="61"/>
  <c r="J111" i="61"/>
  <c r="J112" i="61"/>
  <c r="J114" i="61"/>
  <c r="J115" i="61"/>
  <c r="J116" i="61"/>
  <c r="J117" i="61"/>
  <c r="J118" i="61"/>
  <c r="J120" i="61"/>
  <c r="J121" i="61"/>
  <c r="J122" i="61"/>
  <c r="J123" i="61"/>
  <c r="J124" i="61"/>
  <c r="J125" i="61"/>
  <c r="J126" i="61"/>
  <c r="H126" i="61" s="1"/>
  <c r="J127" i="61"/>
  <c r="H127" i="61" s="1"/>
  <c r="J128" i="61"/>
  <c r="H128" i="61" s="1"/>
  <c r="J129" i="61"/>
  <c r="H129" i="61" s="1"/>
  <c r="J130" i="61"/>
  <c r="H130" i="61" s="1"/>
  <c r="J131" i="61"/>
  <c r="H131" i="61" s="1"/>
  <c r="J132" i="61"/>
  <c r="H132" i="61" s="1"/>
  <c r="J133" i="61"/>
  <c r="H133" i="61" s="1"/>
  <c r="J134" i="61"/>
  <c r="H134" i="61" s="1"/>
  <c r="J135" i="61"/>
  <c r="H135" i="61" s="1"/>
  <c r="J136" i="61"/>
  <c r="J137" i="61"/>
  <c r="H137" i="61" s="1"/>
  <c r="J17" i="61"/>
  <c r="J17" i="60"/>
  <c r="J18" i="60"/>
  <c r="J19" i="60"/>
  <c r="J20" i="60"/>
  <c r="J21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2" i="60"/>
  <c r="J43" i="60"/>
  <c r="J44" i="60"/>
  <c r="J45" i="60"/>
  <c r="J46" i="60"/>
  <c r="J47" i="60"/>
  <c r="J48" i="60"/>
  <c r="J49" i="60"/>
  <c r="J50" i="60"/>
  <c r="J51" i="60"/>
  <c r="J52" i="60"/>
  <c r="J53" i="60"/>
  <c r="J54" i="60"/>
  <c r="J55" i="60"/>
  <c r="J56" i="60"/>
  <c r="J57" i="60"/>
  <c r="J58" i="60"/>
  <c r="J59" i="60"/>
  <c r="J60" i="60"/>
  <c r="J61" i="60"/>
  <c r="J62" i="60"/>
  <c r="J63" i="60"/>
  <c r="J64" i="60"/>
  <c r="J65" i="60"/>
  <c r="J66" i="60"/>
  <c r="J67" i="60"/>
  <c r="J68" i="60"/>
  <c r="J69" i="60"/>
  <c r="J70" i="60"/>
  <c r="J71" i="60"/>
  <c r="J72" i="60"/>
  <c r="J73" i="60"/>
  <c r="J74" i="60"/>
  <c r="J75" i="60"/>
  <c r="J76" i="60"/>
  <c r="J77" i="60"/>
  <c r="J78" i="60"/>
  <c r="J79" i="60"/>
  <c r="J80" i="60"/>
  <c r="J81" i="60"/>
  <c r="J83" i="60"/>
  <c r="J85" i="60"/>
  <c r="J87" i="60"/>
  <c r="J88" i="60"/>
  <c r="J89" i="60"/>
  <c r="J90" i="60"/>
  <c r="J92" i="60"/>
  <c r="J93" i="60"/>
  <c r="J94" i="60"/>
  <c r="J95" i="60"/>
  <c r="J97" i="60"/>
  <c r="J99" i="60"/>
  <c r="J101" i="60"/>
  <c r="J102" i="60"/>
  <c r="J103" i="60"/>
  <c r="J105" i="60"/>
  <c r="J107" i="60"/>
  <c r="J108" i="60"/>
  <c r="J109" i="60"/>
  <c r="J110" i="60"/>
  <c r="J111" i="60"/>
  <c r="J113" i="60"/>
  <c r="J114" i="60"/>
  <c r="J115" i="60"/>
  <c r="J116" i="60"/>
  <c r="J117" i="60"/>
  <c r="J119" i="60"/>
  <c r="J120" i="60"/>
  <c r="J121" i="60"/>
  <c r="J122" i="60"/>
  <c r="J123" i="60"/>
  <c r="J124" i="60"/>
  <c r="J125" i="60"/>
  <c r="H125" i="60" s="1"/>
  <c r="J126" i="60"/>
  <c r="H126" i="60" s="1"/>
  <c r="J127" i="60"/>
  <c r="H127" i="60" s="1"/>
  <c r="J128" i="60"/>
  <c r="H128" i="60" s="1"/>
  <c r="J129" i="60"/>
  <c r="H129" i="60" s="1"/>
  <c r="J130" i="60"/>
  <c r="H130" i="60" s="1"/>
  <c r="J131" i="60"/>
  <c r="H131" i="60" s="1"/>
  <c r="J132" i="60"/>
  <c r="H132" i="60" s="1"/>
  <c r="J133" i="60"/>
  <c r="H133" i="60" s="1"/>
  <c r="J134" i="60"/>
  <c r="H134" i="60" s="1"/>
  <c r="J135" i="60"/>
  <c r="J136" i="60"/>
  <c r="H136" i="60" s="1"/>
  <c r="J16" i="60"/>
  <c r="J22" i="59"/>
  <c r="J23" i="59"/>
  <c r="J24" i="59"/>
  <c r="J25" i="59"/>
  <c r="J26" i="59"/>
  <c r="J27" i="59"/>
  <c r="J28" i="59"/>
  <c r="J29" i="59"/>
  <c r="J30" i="59"/>
  <c r="J31" i="59"/>
  <c r="J32" i="59"/>
  <c r="J33" i="59"/>
  <c r="J34" i="59"/>
  <c r="J35" i="59"/>
  <c r="J36" i="59"/>
  <c r="J37" i="59"/>
  <c r="J38" i="59"/>
  <c r="J39" i="59"/>
  <c r="J40" i="59"/>
  <c r="J41" i="59"/>
  <c r="J42" i="59"/>
  <c r="J43" i="59"/>
  <c r="J44" i="59"/>
  <c r="J45" i="59"/>
  <c r="J46" i="59"/>
  <c r="J47" i="59"/>
  <c r="J48" i="59"/>
  <c r="J49" i="59"/>
  <c r="J50" i="59"/>
  <c r="J51" i="59"/>
  <c r="J52" i="59"/>
  <c r="J53" i="59"/>
  <c r="J54" i="59"/>
  <c r="J55" i="59"/>
  <c r="J56" i="59"/>
  <c r="J57" i="59"/>
  <c r="J58" i="59"/>
  <c r="J59" i="59"/>
  <c r="J60" i="59"/>
  <c r="J61" i="59"/>
  <c r="J62" i="59"/>
  <c r="J63" i="59"/>
  <c r="J64" i="59"/>
  <c r="J65" i="59"/>
  <c r="J66" i="59"/>
  <c r="J67" i="59"/>
  <c r="J68" i="59"/>
  <c r="J69" i="59"/>
  <c r="J70" i="59"/>
  <c r="J71" i="59"/>
  <c r="J72" i="59"/>
  <c r="J73" i="59"/>
  <c r="J74" i="59"/>
  <c r="J75" i="59"/>
  <c r="J76" i="59"/>
  <c r="J77" i="59"/>
  <c r="J78" i="59"/>
  <c r="J79" i="59"/>
  <c r="J80" i="59"/>
  <c r="J81" i="59"/>
  <c r="J82" i="59"/>
  <c r="J83" i="59"/>
  <c r="J84" i="59"/>
  <c r="J85" i="59"/>
  <c r="J86" i="59"/>
  <c r="J88" i="59"/>
  <c r="J90" i="59"/>
  <c r="J92" i="59"/>
  <c r="J93" i="59"/>
  <c r="J94" i="59"/>
  <c r="J95" i="59"/>
  <c r="J97" i="59"/>
  <c r="J98" i="59"/>
  <c r="J99" i="59"/>
  <c r="J100" i="59"/>
  <c r="J102" i="59"/>
  <c r="J104" i="59"/>
  <c r="J106" i="59"/>
  <c r="J107" i="59"/>
  <c r="J108" i="59"/>
  <c r="J110" i="59"/>
  <c r="J112" i="59"/>
  <c r="J113" i="59"/>
  <c r="J114" i="59"/>
  <c r="J115" i="59"/>
  <c r="J116" i="59"/>
  <c r="J118" i="59"/>
  <c r="J119" i="59"/>
  <c r="J120" i="59"/>
  <c r="J121" i="59"/>
  <c r="J122" i="59"/>
  <c r="J124" i="59"/>
  <c r="J125" i="59"/>
  <c r="J126" i="59"/>
  <c r="J127" i="59"/>
  <c r="J128" i="59"/>
  <c r="J129" i="59"/>
  <c r="J130" i="59"/>
  <c r="H130" i="59" s="1"/>
  <c r="J131" i="59"/>
  <c r="H131" i="59" s="1"/>
  <c r="J132" i="59"/>
  <c r="H132" i="59" s="1"/>
  <c r="J133" i="59"/>
  <c r="H133" i="59" s="1"/>
  <c r="J134" i="59"/>
  <c r="H134" i="59" s="1"/>
  <c r="J135" i="59"/>
  <c r="H135" i="59" s="1"/>
  <c r="J136" i="59"/>
  <c r="H136" i="59" s="1"/>
  <c r="J137" i="59"/>
  <c r="H137" i="59" s="1"/>
  <c r="J138" i="59"/>
  <c r="H138" i="59" s="1"/>
  <c r="J139" i="59"/>
  <c r="H139" i="59" s="1"/>
  <c r="J140" i="59"/>
  <c r="J141" i="59"/>
  <c r="H141" i="59" s="1"/>
  <c r="J21" i="59"/>
  <c r="J22" i="52"/>
  <c r="J23" i="52"/>
  <c r="J24" i="52"/>
  <c r="J25" i="52"/>
  <c r="J26" i="52"/>
  <c r="J27" i="52"/>
  <c r="J28" i="52"/>
  <c r="J29" i="52"/>
  <c r="J30" i="52"/>
  <c r="J31" i="52"/>
  <c r="J32" i="52"/>
  <c r="J33" i="52"/>
  <c r="J34" i="52"/>
  <c r="J35" i="52"/>
  <c r="J36" i="52"/>
  <c r="H36" i="52" s="1"/>
  <c r="J37" i="52"/>
  <c r="J38" i="52"/>
  <c r="J39" i="52"/>
  <c r="J40" i="52"/>
  <c r="J41" i="52"/>
  <c r="J42" i="52"/>
  <c r="J43" i="52"/>
  <c r="J44" i="52"/>
  <c r="J45" i="52"/>
  <c r="J46" i="52"/>
  <c r="H46" i="52" s="1"/>
  <c r="J47" i="52"/>
  <c r="J48" i="52"/>
  <c r="J49" i="52"/>
  <c r="H49" i="52" s="1"/>
  <c r="J50" i="52"/>
  <c r="H50" i="52" s="1"/>
  <c r="J51" i="52"/>
  <c r="H51" i="52" s="1"/>
  <c r="J52" i="52"/>
  <c r="H52" i="52" s="1"/>
  <c r="J53" i="52"/>
  <c r="J54" i="52"/>
  <c r="J55" i="52"/>
  <c r="J56" i="52"/>
  <c r="J57" i="52"/>
  <c r="J58" i="52"/>
  <c r="J59" i="52"/>
  <c r="J60" i="52"/>
  <c r="J61" i="52"/>
  <c r="H61" i="52" s="1"/>
  <c r="J62" i="52"/>
  <c r="H62" i="52" s="1"/>
  <c r="J63" i="52"/>
  <c r="H63" i="52" s="1"/>
  <c r="J64" i="52"/>
  <c r="H64" i="52" s="1"/>
  <c r="J65" i="52"/>
  <c r="J66" i="52"/>
  <c r="J67" i="52"/>
  <c r="J68" i="52"/>
  <c r="H68" i="52" s="1"/>
  <c r="J69" i="52"/>
  <c r="H69" i="52" s="1"/>
  <c r="J70" i="52"/>
  <c r="J71" i="52"/>
  <c r="J72" i="52"/>
  <c r="J73" i="52"/>
  <c r="J74" i="52"/>
  <c r="J75" i="52"/>
  <c r="J76" i="52"/>
  <c r="J77" i="52"/>
  <c r="J78" i="52"/>
  <c r="J79" i="52"/>
  <c r="J80" i="52"/>
  <c r="H80" i="52" s="1"/>
  <c r="J81" i="52"/>
  <c r="J82" i="52"/>
  <c r="J83" i="52"/>
  <c r="J84" i="52"/>
  <c r="J85" i="52"/>
  <c r="J86" i="52"/>
  <c r="J88" i="52"/>
  <c r="J90" i="52"/>
  <c r="J92" i="52"/>
  <c r="H92" i="52" s="1"/>
  <c r="J93" i="52"/>
  <c r="J95" i="52"/>
  <c r="J96" i="52"/>
  <c r="H96" i="52" s="1"/>
  <c r="J97" i="52"/>
  <c r="J98" i="52"/>
  <c r="J99" i="52"/>
  <c r="J100" i="52"/>
  <c r="J102" i="52"/>
  <c r="J104" i="52"/>
  <c r="J106" i="52"/>
  <c r="J107" i="52"/>
  <c r="J108" i="52"/>
  <c r="H108" i="52" s="1"/>
  <c r="J110" i="52"/>
  <c r="J112" i="52"/>
  <c r="J113" i="52"/>
  <c r="J114" i="52"/>
  <c r="H114" i="52" s="1"/>
  <c r="J115" i="52"/>
  <c r="J116" i="52"/>
  <c r="J118" i="52"/>
  <c r="J119" i="52"/>
  <c r="J120" i="52"/>
  <c r="J121" i="52"/>
  <c r="J122" i="52"/>
  <c r="J124" i="52"/>
  <c r="H124" i="52" s="1"/>
  <c r="J125" i="52"/>
  <c r="J126" i="52"/>
  <c r="J127" i="52"/>
  <c r="H127" i="52" s="1"/>
  <c r="J128" i="52"/>
  <c r="H128" i="52" s="1"/>
  <c r="J129" i="52"/>
  <c r="J130" i="52"/>
  <c r="H130" i="52" s="1"/>
  <c r="J131" i="52"/>
  <c r="H131" i="52" s="1"/>
  <c r="J132" i="52"/>
  <c r="H132" i="52" s="1"/>
  <c r="J133" i="52"/>
  <c r="H133" i="52" s="1"/>
  <c r="J134" i="52"/>
  <c r="H134" i="52" s="1"/>
  <c r="J135" i="52"/>
  <c r="H135" i="52" s="1"/>
  <c r="J136" i="52"/>
  <c r="H136" i="52" s="1"/>
  <c r="J137" i="52"/>
  <c r="H137" i="52" s="1"/>
  <c r="J138" i="52"/>
  <c r="H138" i="52" s="1"/>
  <c r="J139" i="52"/>
  <c r="H139" i="52" s="1"/>
  <c r="J140" i="52"/>
  <c r="H140" i="52" s="1"/>
  <c r="J141" i="52"/>
  <c r="H141" i="52" s="1"/>
  <c r="J21" i="52"/>
  <c r="J22" i="36"/>
  <c r="H22" i="36" s="1"/>
  <c r="J23" i="36"/>
  <c r="J24" i="36"/>
  <c r="J25" i="36"/>
  <c r="J26" i="36"/>
  <c r="J27" i="36"/>
  <c r="J28" i="36"/>
  <c r="J29" i="36"/>
  <c r="J30" i="36"/>
  <c r="H30" i="36" s="1"/>
  <c r="J31" i="36"/>
  <c r="J32" i="36"/>
  <c r="J33" i="36"/>
  <c r="J34" i="36"/>
  <c r="J35" i="36"/>
  <c r="H35" i="36" s="1"/>
  <c r="J36" i="36"/>
  <c r="H36" i="36" s="1"/>
  <c r="J37" i="36"/>
  <c r="H37" i="36" s="1"/>
  <c r="J38" i="36"/>
  <c r="H38" i="36" s="1"/>
  <c r="J39" i="36"/>
  <c r="J40" i="36"/>
  <c r="J41" i="36"/>
  <c r="J42" i="36"/>
  <c r="J43" i="36"/>
  <c r="J44" i="36"/>
  <c r="J45" i="36"/>
  <c r="J46" i="36"/>
  <c r="H46" i="36" s="1"/>
  <c r="J47" i="36"/>
  <c r="J48" i="36"/>
  <c r="H48" i="36" s="1"/>
  <c r="J49" i="36"/>
  <c r="H49" i="36" s="1"/>
  <c r="J50" i="36"/>
  <c r="H50" i="36" s="1"/>
  <c r="J51" i="36"/>
  <c r="J52" i="36"/>
  <c r="J53" i="36"/>
  <c r="J54" i="36"/>
  <c r="J55" i="36"/>
  <c r="J56" i="36"/>
  <c r="J57" i="36"/>
  <c r="J58" i="36"/>
  <c r="J59" i="36"/>
  <c r="H59" i="36" s="1"/>
  <c r="J60" i="36"/>
  <c r="H60" i="36" s="1"/>
  <c r="J61" i="36"/>
  <c r="J62" i="36"/>
  <c r="J63" i="36"/>
  <c r="J64" i="36"/>
  <c r="H64" i="36" s="1"/>
  <c r="J65" i="36"/>
  <c r="J66" i="36"/>
  <c r="J67" i="36"/>
  <c r="J68" i="36"/>
  <c r="J69" i="36"/>
  <c r="J70" i="36"/>
  <c r="J71" i="36"/>
  <c r="J72" i="36"/>
  <c r="J73" i="36"/>
  <c r="J74" i="36"/>
  <c r="J75" i="36"/>
  <c r="J76" i="36"/>
  <c r="H76" i="36" s="1"/>
  <c r="J77" i="36"/>
  <c r="H77" i="36" s="1"/>
  <c r="J78" i="36"/>
  <c r="J79" i="36"/>
  <c r="J80" i="36"/>
  <c r="H80" i="36" s="1"/>
  <c r="J81" i="36"/>
  <c r="J82" i="36"/>
  <c r="J84" i="36"/>
  <c r="J86" i="36"/>
  <c r="J88" i="36"/>
  <c r="J89" i="36"/>
  <c r="J90" i="36"/>
  <c r="J91" i="36"/>
  <c r="H91" i="36" s="1"/>
  <c r="J93" i="36"/>
  <c r="J94" i="36"/>
  <c r="J95" i="36"/>
  <c r="H95" i="36" s="1"/>
  <c r="J96" i="36"/>
  <c r="J98" i="36"/>
  <c r="J100" i="36"/>
  <c r="J102" i="36"/>
  <c r="J103" i="36"/>
  <c r="J104" i="36"/>
  <c r="H104" i="36" s="1"/>
  <c r="J106" i="36"/>
  <c r="J108" i="36"/>
  <c r="J109" i="36"/>
  <c r="J110" i="36"/>
  <c r="H110" i="36" s="1"/>
  <c r="J111" i="36"/>
  <c r="J112" i="36"/>
  <c r="H112" i="36" s="1"/>
  <c r="J114" i="36"/>
  <c r="J115" i="36"/>
  <c r="J116" i="36"/>
  <c r="J117" i="36"/>
  <c r="J118" i="36"/>
  <c r="J120" i="36"/>
  <c r="H120" i="36" s="1"/>
  <c r="J121" i="36"/>
  <c r="J122" i="36"/>
  <c r="J123" i="36"/>
  <c r="H123" i="36" s="1"/>
  <c r="J124" i="36"/>
  <c r="H124" i="36" s="1"/>
  <c r="J125" i="36"/>
  <c r="J126" i="36"/>
  <c r="H126" i="36" s="1"/>
  <c r="J127" i="36"/>
  <c r="H127" i="36" s="1"/>
  <c r="J128" i="36"/>
  <c r="H128" i="36" s="1"/>
  <c r="J129" i="36"/>
  <c r="H129" i="36" s="1"/>
  <c r="J130" i="36"/>
  <c r="H130" i="36" s="1"/>
  <c r="J131" i="36"/>
  <c r="H131" i="36" s="1"/>
  <c r="J132" i="36"/>
  <c r="H132" i="36" s="1"/>
  <c r="J133" i="36"/>
  <c r="H133" i="36" s="1"/>
  <c r="J134" i="36"/>
  <c r="H134" i="36" s="1"/>
  <c r="J135" i="36"/>
  <c r="H135" i="36" s="1"/>
  <c r="J136" i="36"/>
  <c r="H136" i="36" s="1"/>
  <c r="J137" i="36"/>
  <c r="H137" i="36" s="1"/>
  <c r="J21" i="36"/>
  <c r="K25" i="41"/>
  <c r="K26" i="41"/>
  <c r="I26" i="41" s="1"/>
  <c r="K27" i="41"/>
  <c r="K28" i="41"/>
  <c r="K29" i="41"/>
  <c r="K30" i="41"/>
  <c r="K31" i="41"/>
  <c r="K32" i="41"/>
  <c r="I32" i="41" s="1"/>
  <c r="K33" i="41"/>
  <c r="K34" i="41"/>
  <c r="I34" i="41" s="1"/>
  <c r="K35" i="41"/>
  <c r="I35" i="41" s="1"/>
  <c r="K36" i="41"/>
  <c r="K37" i="41"/>
  <c r="K38" i="41"/>
  <c r="K39" i="41"/>
  <c r="I39" i="41" s="1"/>
  <c r="K40" i="41"/>
  <c r="K41" i="41"/>
  <c r="K42" i="41"/>
  <c r="I42" i="41" s="1"/>
  <c r="K43" i="41"/>
  <c r="K44" i="41"/>
  <c r="K45" i="41"/>
  <c r="K46" i="41"/>
  <c r="K47" i="41"/>
  <c r="K48" i="41"/>
  <c r="I48" i="41" s="1"/>
  <c r="K49" i="41"/>
  <c r="K50" i="41"/>
  <c r="I50" i="41" s="1"/>
  <c r="K51" i="41"/>
  <c r="K52" i="41"/>
  <c r="K53" i="41"/>
  <c r="I53" i="41" s="1"/>
  <c r="K54" i="41"/>
  <c r="K55" i="41"/>
  <c r="K56" i="41"/>
  <c r="I56" i="41" s="1"/>
  <c r="K57" i="41"/>
  <c r="K58" i="41"/>
  <c r="K59" i="41"/>
  <c r="K60" i="41"/>
  <c r="K61" i="41"/>
  <c r="I61" i="41" s="1"/>
  <c r="K62" i="41"/>
  <c r="K63" i="41"/>
  <c r="K64" i="41"/>
  <c r="I64" i="41" s="1"/>
  <c r="K65" i="41"/>
  <c r="K66" i="41"/>
  <c r="I66" i="41" s="1"/>
  <c r="K67" i="41"/>
  <c r="K68" i="41"/>
  <c r="K69" i="41"/>
  <c r="K70" i="41"/>
  <c r="K71" i="41"/>
  <c r="K72" i="41"/>
  <c r="I72" i="41" s="1"/>
  <c r="K73" i="41"/>
  <c r="K74" i="41"/>
  <c r="K75" i="41"/>
  <c r="K76" i="41"/>
  <c r="K77" i="41"/>
  <c r="K78" i="41"/>
  <c r="K79" i="41"/>
  <c r="K80" i="41"/>
  <c r="I80" i="41" s="1"/>
  <c r="K81" i="41"/>
  <c r="K82" i="41"/>
  <c r="I82" i="41" s="1"/>
  <c r="K83" i="41"/>
  <c r="K84" i="41"/>
  <c r="K85" i="41"/>
  <c r="K86" i="41"/>
  <c r="I86" i="41" s="1"/>
  <c r="K87" i="41"/>
  <c r="K88" i="41"/>
  <c r="K89" i="41"/>
  <c r="K90" i="41"/>
  <c r="K91" i="41"/>
  <c r="K92" i="41"/>
  <c r="K93" i="41"/>
  <c r="K94" i="41"/>
  <c r="K95" i="41"/>
  <c r="K96" i="41"/>
  <c r="K97" i="41"/>
  <c r="K98" i="41"/>
  <c r="I98" i="41" s="1"/>
  <c r="K99" i="41"/>
  <c r="K100" i="41"/>
  <c r="K101" i="41"/>
  <c r="K102" i="41"/>
  <c r="I102" i="41" s="1"/>
  <c r="K103" i="41"/>
  <c r="K104" i="41"/>
  <c r="K105" i="41"/>
  <c r="K106" i="41"/>
  <c r="K107" i="41"/>
  <c r="K108" i="41"/>
  <c r="K109" i="41"/>
  <c r="K110" i="41"/>
  <c r="K111" i="41"/>
  <c r="I111" i="41" s="1"/>
  <c r="K112" i="41"/>
  <c r="K113" i="41"/>
  <c r="K114" i="41"/>
  <c r="I114" i="41" s="1"/>
  <c r="K115" i="41"/>
  <c r="K116" i="41"/>
  <c r="K117" i="41"/>
  <c r="I117" i="41" s="1"/>
  <c r="K118" i="41"/>
  <c r="K119" i="41"/>
  <c r="K120" i="41"/>
  <c r="I120" i="41" s="1"/>
  <c r="K121" i="41"/>
  <c r="K122" i="41"/>
  <c r="K123" i="41"/>
  <c r="K124" i="41"/>
  <c r="K125" i="41"/>
  <c r="K126" i="41"/>
  <c r="I126" i="41" s="1"/>
  <c r="K127" i="41"/>
  <c r="K128" i="41"/>
  <c r="K129" i="41"/>
  <c r="I129" i="41" s="1"/>
  <c r="K130" i="41"/>
  <c r="K131" i="41"/>
  <c r="K132" i="41"/>
  <c r="K133" i="41"/>
  <c r="K134" i="41"/>
  <c r="I134" i="41" s="1"/>
  <c r="K135" i="41"/>
  <c r="K136" i="41"/>
  <c r="K137" i="41"/>
  <c r="I137" i="41" s="1"/>
  <c r="K138" i="41"/>
  <c r="K139" i="41"/>
  <c r="K140" i="41"/>
  <c r="K141" i="41"/>
  <c r="K142" i="41"/>
  <c r="K143" i="41"/>
  <c r="K144" i="41"/>
  <c r="I144" i="41" s="1"/>
  <c r="K145" i="41"/>
  <c r="K146" i="41"/>
  <c r="K147" i="41"/>
  <c r="K149" i="41"/>
  <c r="I149" i="41" s="1"/>
  <c r="K151" i="41"/>
  <c r="I151" i="41" s="1"/>
  <c r="K153" i="41"/>
  <c r="K154" i="41"/>
  <c r="I154" i="41" s="1"/>
  <c r="K155" i="41"/>
  <c r="K156" i="41"/>
  <c r="K158" i="41"/>
  <c r="K159" i="41"/>
  <c r="K160" i="41"/>
  <c r="K161" i="41"/>
  <c r="K163" i="41"/>
  <c r="I163" i="41" s="1"/>
  <c r="K165" i="41"/>
  <c r="I165" i="41" s="1"/>
  <c r="K167" i="41"/>
  <c r="I167" i="41" s="1"/>
  <c r="K168" i="41"/>
  <c r="I168" i="41" s="1"/>
  <c r="K169" i="41"/>
  <c r="K171" i="41"/>
  <c r="K173" i="41"/>
  <c r="K174" i="41"/>
  <c r="K175" i="41"/>
  <c r="K176" i="41"/>
  <c r="K177" i="41"/>
  <c r="K179" i="41"/>
  <c r="K180" i="41"/>
  <c r="I180" i="41" s="1"/>
  <c r="K181" i="41"/>
  <c r="K182" i="41"/>
  <c r="K183" i="41"/>
  <c r="I183" i="41" s="1"/>
  <c r="K185" i="41"/>
  <c r="K186" i="41"/>
  <c r="K187" i="41"/>
  <c r="K188" i="41"/>
  <c r="K189" i="41"/>
  <c r="K190" i="41"/>
  <c r="K191" i="41"/>
  <c r="I191" i="41" s="1"/>
  <c r="K192" i="41"/>
  <c r="I192" i="41" s="1"/>
  <c r="K193" i="41"/>
  <c r="I193" i="41" s="1"/>
  <c r="K194" i="41"/>
  <c r="I194" i="41" s="1"/>
  <c r="K195" i="41"/>
  <c r="I195" i="41" s="1"/>
  <c r="K196" i="41"/>
  <c r="I196" i="41" s="1"/>
  <c r="K197" i="41"/>
  <c r="I197" i="41" s="1"/>
  <c r="K198" i="41"/>
  <c r="I198" i="41" s="1"/>
  <c r="K199" i="41"/>
  <c r="I199" i="41" s="1"/>
  <c r="K200" i="41"/>
  <c r="I200" i="41" s="1"/>
  <c r="K201" i="41"/>
  <c r="I201" i="41" s="1"/>
  <c r="K202" i="41"/>
  <c r="I202" i="41" s="1"/>
  <c r="K203" i="41"/>
  <c r="I203" i="41" s="1"/>
  <c r="K204" i="41"/>
  <c r="I204" i="41" s="1"/>
  <c r="K205" i="41"/>
  <c r="I205" i="41" s="1"/>
  <c r="K206" i="41"/>
  <c r="I206" i="41" s="1"/>
  <c r="K207" i="41"/>
  <c r="I207" i="41" s="1"/>
  <c r="K208" i="41"/>
  <c r="I208" i="41" s="1"/>
  <c r="K24" i="41"/>
  <c r="L141" i="51"/>
  <c r="N141" i="51" s="1"/>
  <c r="M141" i="51"/>
  <c r="L140" i="51"/>
  <c r="N140" i="51" s="1"/>
  <c r="M140" i="51"/>
  <c r="L139" i="51"/>
  <c r="N139" i="51" s="1"/>
  <c r="M139" i="51"/>
  <c r="L138" i="51"/>
  <c r="N138" i="51" s="1"/>
  <c r="M138" i="51"/>
  <c r="L137" i="51"/>
  <c r="N137" i="51" s="1"/>
  <c r="M137" i="51"/>
  <c r="L136" i="51"/>
  <c r="N136" i="51" s="1"/>
  <c r="M136" i="51"/>
  <c r="L135" i="51"/>
  <c r="N135" i="51" s="1"/>
  <c r="M135" i="51"/>
  <c r="L134" i="51"/>
  <c r="N134" i="51" s="1"/>
  <c r="M134" i="51"/>
  <c r="L133" i="51"/>
  <c r="N133" i="51" s="1"/>
  <c r="M133" i="51"/>
  <c r="L132" i="51"/>
  <c r="N132" i="51" s="1"/>
  <c r="M132" i="51"/>
  <c r="L131" i="51"/>
  <c r="N131" i="51" s="1"/>
  <c r="M131" i="51"/>
  <c r="L130" i="51"/>
  <c r="N130" i="51" s="1"/>
  <c r="M130" i="51"/>
  <c r="M30" i="51"/>
  <c r="N30" i="51"/>
  <c r="M31" i="51"/>
  <c r="N31" i="51"/>
  <c r="M32" i="51"/>
  <c r="N32" i="51"/>
  <c r="M33" i="51"/>
  <c r="N33" i="51"/>
  <c r="M34" i="51"/>
  <c r="N34" i="51"/>
  <c r="M35" i="51"/>
  <c r="N35" i="51"/>
  <c r="M36" i="51"/>
  <c r="N36" i="51"/>
  <c r="M37" i="51"/>
  <c r="N37" i="51"/>
  <c r="M38" i="51"/>
  <c r="N38" i="51"/>
  <c r="M39" i="51"/>
  <c r="N39" i="51"/>
  <c r="M40" i="51"/>
  <c r="N40" i="51"/>
  <c r="M41" i="51"/>
  <c r="N41" i="51"/>
  <c r="M42" i="51"/>
  <c r="N42" i="51"/>
  <c r="M43" i="51"/>
  <c r="N43" i="51"/>
  <c r="M44" i="51"/>
  <c r="N44" i="51"/>
  <c r="M45" i="51"/>
  <c r="N45" i="51"/>
  <c r="M46" i="51"/>
  <c r="N46" i="51"/>
  <c r="M47" i="51"/>
  <c r="N47" i="51"/>
  <c r="M48" i="51"/>
  <c r="N48" i="51"/>
  <c r="M49" i="51"/>
  <c r="N49" i="51"/>
  <c r="M50" i="51"/>
  <c r="N50" i="51"/>
  <c r="M51" i="51"/>
  <c r="N51" i="51"/>
  <c r="M52" i="51"/>
  <c r="N52" i="51"/>
  <c r="M53" i="51"/>
  <c r="N53" i="51"/>
  <c r="M54" i="51"/>
  <c r="N54" i="51"/>
  <c r="M55" i="51"/>
  <c r="N55" i="51"/>
  <c r="M56" i="51"/>
  <c r="N56" i="51"/>
  <c r="M57" i="51"/>
  <c r="N57" i="51"/>
  <c r="M58" i="51"/>
  <c r="N58" i="51"/>
  <c r="M59" i="51"/>
  <c r="N59" i="51"/>
  <c r="M60" i="51"/>
  <c r="N60" i="51"/>
  <c r="M61" i="51"/>
  <c r="N61" i="51"/>
  <c r="M62" i="51"/>
  <c r="N62" i="51"/>
  <c r="M63" i="51"/>
  <c r="N63" i="51"/>
  <c r="M64" i="51"/>
  <c r="N64" i="51"/>
  <c r="M65" i="51"/>
  <c r="N65" i="51"/>
  <c r="M66" i="51"/>
  <c r="N66" i="51"/>
  <c r="M67" i="51"/>
  <c r="N67" i="51"/>
  <c r="M68" i="51"/>
  <c r="N68" i="51"/>
  <c r="M69" i="51"/>
  <c r="N69" i="51"/>
  <c r="M70" i="51"/>
  <c r="N70" i="51"/>
  <c r="M71" i="51"/>
  <c r="N71" i="51"/>
  <c r="M72" i="51"/>
  <c r="N72" i="51"/>
  <c r="M73" i="51"/>
  <c r="N73" i="51"/>
  <c r="M74" i="51"/>
  <c r="N74" i="51"/>
  <c r="M75" i="51"/>
  <c r="N75" i="51"/>
  <c r="M76" i="51"/>
  <c r="N76" i="51"/>
  <c r="M77" i="51"/>
  <c r="N77" i="51"/>
  <c r="M78" i="51"/>
  <c r="N78" i="51"/>
  <c r="M79" i="51"/>
  <c r="N79" i="51"/>
  <c r="M80" i="51"/>
  <c r="N80" i="51"/>
  <c r="M81" i="51"/>
  <c r="N81" i="51"/>
  <c r="M82" i="51"/>
  <c r="N82" i="51"/>
  <c r="M83" i="51"/>
  <c r="N83" i="51"/>
  <c r="M84" i="51"/>
  <c r="N84" i="51"/>
  <c r="M85" i="51"/>
  <c r="N85" i="51"/>
  <c r="M86" i="51"/>
  <c r="N86" i="51"/>
  <c r="M88" i="51"/>
  <c r="N88" i="51"/>
  <c r="M90" i="51"/>
  <c r="N90" i="51"/>
  <c r="M92" i="51"/>
  <c r="N92" i="51"/>
  <c r="M93" i="51"/>
  <c r="N93" i="51"/>
  <c r="M94" i="51"/>
  <c r="N94" i="51"/>
  <c r="M95" i="51"/>
  <c r="N95" i="51"/>
  <c r="M97" i="51"/>
  <c r="N97" i="51"/>
  <c r="M98" i="51"/>
  <c r="N98" i="51"/>
  <c r="M99" i="51"/>
  <c r="N99" i="51"/>
  <c r="M100" i="51"/>
  <c r="N100" i="51"/>
  <c r="M102" i="51"/>
  <c r="N102" i="51"/>
  <c r="M104" i="51"/>
  <c r="N104" i="51"/>
  <c r="M106" i="51"/>
  <c r="N106" i="51"/>
  <c r="M107" i="51"/>
  <c r="N107" i="51"/>
  <c r="M108" i="51"/>
  <c r="N108" i="51"/>
  <c r="M110" i="51"/>
  <c r="N110" i="51"/>
  <c r="M112" i="51"/>
  <c r="N112" i="51"/>
  <c r="M113" i="51"/>
  <c r="N113" i="51"/>
  <c r="M114" i="51"/>
  <c r="N114" i="51"/>
  <c r="M115" i="51"/>
  <c r="N115" i="51"/>
  <c r="M116" i="51"/>
  <c r="N116" i="51"/>
  <c r="M118" i="51"/>
  <c r="N118" i="51"/>
  <c r="M119" i="51"/>
  <c r="N119" i="51"/>
  <c r="M120" i="51"/>
  <c r="N120" i="51"/>
  <c r="M121" i="51"/>
  <c r="N121" i="51"/>
  <c r="M122" i="51"/>
  <c r="N122" i="51"/>
  <c r="M124" i="51"/>
  <c r="N124" i="51"/>
  <c r="M125" i="51"/>
  <c r="N125" i="51"/>
  <c r="M126" i="51"/>
  <c r="N126" i="51"/>
  <c r="M127" i="51"/>
  <c r="N127" i="51"/>
  <c r="M128" i="51"/>
  <c r="N128" i="51"/>
  <c r="M129" i="51"/>
  <c r="N129" i="51"/>
  <c r="M29" i="51"/>
  <c r="N29" i="51"/>
  <c r="M28" i="51"/>
  <c r="M27" i="51"/>
  <c r="M26" i="51"/>
  <c r="M25" i="51"/>
  <c r="M24" i="51"/>
  <c r="M23" i="51"/>
  <c r="M22" i="51"/>
  <c r="M21" i="51"/>
  <c r="J20" i="58"/>
  <c r="J21" i="58"/>
  <c r="J22" i="58"/>
  <c r="J23" i="58"/>
  <c r="J24" i="58"/>
  <c r="J25" i="58"/>
  <c r="J26" i="58"/>
  <c r="J27" i="58"/>
  <c r="J28" i="58"/>
  <c r="J29" i="58"/>
  <c r="J30" i="58"/>
  <c r="J31" i="58"/>
  <c r="J32" i="58"/>
  <c r="J33" i="58"/>
  <c r="J34" i="58"/>
  <c r="J35" i="58"/>
  <c r="J36" i="58"/>
  <c r="J37" i="58"/>
  <c r="J38" i="58"/>
  <c r="J39" i="58"/>
  <c r="J40" i="58"/>
  <c r="J41" i="58"/>
  <c r="J42" i="58"/>
  <c r="J43" i="58"/>
  <c r="J44" i="58"/>
  <c r="J45" i="58"/>
  <c r="J46" i="58"/>
  <c r="J47" i="58"/>
  <c r="J48" i="58"/>
  <c r="J49" i="58"/>
  <c r="J50" i="58"/>
  <c r="J51" i="58"/>
  <c r="J52" i="58"/>
  <c r="J53" i="58"/>
  <c r="J54" i="58"/>
  <c r="J55" i="58"/>
  <c r="J56" i="58"/>
  <c r="J57" i="58"/>
  <c r="J58" i="58"/>
  <c r="J59" i="58"/>
  <c r="J60" i="58"/>
  <c r="J61" i="58"/>
  <c r="J62" i="58"/>
  <c r="J63" i="58"/>
  <c r="J64" i="58"/>
  <c r="J65" i="58"/>
  <c r="J66" i="58"/>
  <c r="J67" i="58"/>
  <c r="J68" i="58"/>
  <c r="J69" i="58"/>
  <c r="J70" i="58"/>
  <c r="J71" i="58"/>
  <c r="J72" i="58"/>
  <c r="J73" i="58"/>
  <c r="J74" i="58"/>
  <c r="H74" i="58" s="1"/>
  <c r="J75" i="58"/>
  <c r="J76" i="58"/>
  <c r="J77" i="58"/>
  <c r="J78" i="58"/>
  <c r="J79" i="58"/>
  <c r="J80" i="58"/>
  <c r="J81" i="58"/>
  <c r="J82" i="58"/>
  <c r="H82" i="58" s="1"/>
  <c r="J83" i="58"/>
  <c r="J84" i="58"/>
  <c r="J86" i="58"/>
  <c r="J88" i="58"/>
  <c r="J90" i="58"/>
  <c r="J91" i="58"/>
  <c r="J92" i="58"/>
  <c r="J93" i="58"/>
  <c r="J95" i="58"/>
  <c r="J96" i="58"/>
  <c r="J97" i="58"/>
  <c r="J98" i="58"/>
  <c r="J100" i="58"/>
  <c r="J102" i="58"/>
  <c r="J104" i="58"/>
  <c r="J105" i="58"/>
  <c r="J106" i="58"/>
  <c r="J108" i="58"/>
  <c r="J110" i="58"/>
  <c r="J111" i="58"/>
  <c r="J112" i="58"/>
  <c r="J113" i="58"/>
  <c r="J114" i="58"/>
  <c r="J116" i="58"/>
  <c r="J117" i="58"/>
  <c r="J118" i="58"/>
  <c r="J119" i="58"/>
  <c r="J120" i="58"/>
  <c r="J122" i="58"/>
  <c r="J123" i="58"/>
  <c r="J124" i="58"/>
  <c r="J125" i="58"/>
  <c r="J126" i="58"/>
  <c r="J127" i="58"/>
  <c r="J128" i="58"/>
  <c r="H128" i="58" s="1"/>
  <c r="J129" i="58"/>
  <c r="H129" i="58" s="1"/>
  <c r="J130" i="58"/>
  <c r="H130" i="58" s="1"/>
  <c r="J131" i="58"/>
  <c r="H131" i="58" s="1"/>
  <c r="J132" i="58"/>
  <c r="H132" i="58" s="1"/>
  <c r="J133" i="58"/>
  <c r="H133" i="58" s="1"/>
  <c r="J134" i="58"/>
  <c r="H134" i="58" s="1"/>
  <c r="J135" i="58"/>
  <c r="H135" i="58" s="1"/>
  <c r="J136" i="58"/>
  <c r="H136" i="58" s="1"/>
  <c r="J137" i="58"/>
  <c r="H137" i="58" s="1"/>
  <c r="J138" i="58"/>
  <c r="J139" i="58"/>
  <c r="H139" i="58" s="1"/>
  <c r="J19" i="58"/>
  <c r="L142" i="53"/>
  <c r="N142" i="53" s="1"/>
  <c r="M142" i="53"/>
  <c r="L141" i="53"/>
  <c r="N141" i="53" s="1"/>
  <c r="M141" i="53"/>
  <c r="L140" i="53"/>
  <c r="N140" i="53" s="1"/>
  <c r="M140" i="53"/>
  <c r="L139" i="53"/>
  <c r="N139" i="53" s="1"/>
  <c r="M139" i="53"/>
  <c r="L138" i="53"/>
  <c r="N138" i="53" s="1"/>
  <c r="M138" i="53"/>
  <c r="L137" i="53"/>
  <c r="N137" i="53" s="1"/>
  <c r="M137" i="53"/>
  <c r="L136" i="53"/>
  <c r="N136" i="53" s="1"/>
  <c r="M136" i="53"/>
  <c r="L135" i="53"/>
  <c r="N135" i="53" s="1"/>
  <c r="M135" i="53"/>
  <c r="L134" i="53"/>
  <c r="N134" i="53" s="1"/>
  <c r="M134" i="53"/>
  <c r="L133" i="53"/>
  <c r="N133" i="53" s="1"/>
  <c r="M133" i="53"/>
  <c r="L132" i="53"/>
  <c r="N132" i="53" s="1"/>
  <c r="M132" i="53"/>
  <c r="L131" i="53"/>
  <c r="N131" i="53" s="1"/>
  <c r="M131" i="53"/>
  <c r="N130" i="53"/>
  <c r="M130" i="53"/>
  <c r="N129" i="53"/>
  <c r="M129" i="53"/>
  <c r="N128" i="53"/>
  <c r="M128" i="53"/>
  <c r="N127" i="53"/>
  <c r="J127" i="53" s="1"/>
  <c r="M127" i="53"/>
  <c r="I127" i="53" s="1"/>
  <c r="N126" i="53"/>
  <c r="J126" i="53" s="1"/>
  <c r="M126" i="53"/>
  <c r="I126" i="53" s="1"/>
  <c r="N125" i="53"/>
  <c r="J125" i="53" s="1"/>
  <c r="M125" i="53"/>
  <c r="I125" i="53" s="1"/>
  <c r="N123" i="53"/>
  <c r="M123" i="53"/>
  <c r="N122" i="53"/>
  <c r="M122" i="53"/>
  <c r="N121" i="53"/>
  <c r="M121" i="53"/>
  <c r="N120" i="53"/>
  <c r="M120" i="53"/>
  <c r="N119" i="53"/>
  <c r="M119" i="53"/>
  <c r="N117" i="53"/>
  <c r="J117" i="53" s="1"/>
  <c r="M117" i="53"/>
  <c r="I117" i="53" s="1"/>
  <c r="N116" i="53"/>
  <c r="M116" i="53"/>
  <c r="N115" i="53"/>
  <c r="M115" i="53"/>
  <c r="N114" i="53"/>
  <c r="M114" i="53"/>
  <c r="N113" i="53"/>
  <c r="M113" i="53"/>
  <c r="N111" i="53"/>
  <c r="J111" i="53" s="1"/>
  <c r="M111" i="53"/>
  <c r="I111" i="53" s="1"/>
  <c r="N109" i="53"/>
  <c r="M109" i="53"/>
  <c r="N108" i="53"/>
  <c r="M108" i="53"/>
  <c r="N107" i="53"/>
  <c r="M107" i="53"/>
  <c r="N105" i="53"/>
  <c r="M105" i="53"/>
  <c r="N103" i="53"/>
  <c r="J103" i="53" s="1"/>
  <c r="M103" i="53"/>
  <c r="I103" i="53" s="1"/>
  <c r="N101" i="53"/>
  <c r="J101" i="53" s="1"/>
  <c r="M101" i="53"/>
  <c r="I101" i="53" s="1"/>
  <c r="N100" i="53"/>
  <c r="J100" i="53" s="1"/>
  <c r="M100" i="53"/>
  <c r="I100" i="53" s="1"/>
  <c r="N99" i="53"/>
  <c r="M99" i="53"/>
  <c r="N98" i="53"/>
  <c r="M98" i="53"/>
  <c r="N96" i="53"/>
  <c r="M96" i="53"/>
  <c r="N95" i="53"/>
  <c r="J95" i="53" s="1"/>
  <c r="M95" i="53"/>
  <c r="I95" i="53" s="1"/>
  <c r="N94" i="53"/>
  <c r="J94" i="53" s="1"/>
  <c r="M94" i="53"/>
  <c r="I94" i="53" s="1"/>
  <c r="N93" i="53"/>
  <c r="M93" i="53"/>
  <c r="N91" i="53"/>
  <c r="M91" i="53"/>
  <c r="N89" i="53"/>
  <c r="M89" i="53"/>
  <c r="N87" i="53"/>
  <c r="M87" i="53"/>
  <c r="N86" i="53"/>
  <c r="J86" i="53" s="1"/>
  <c r="M86" i="53"/>
  <c r="I86" i="53" s="1"/>
  <c r="N85" i="53"/>
  <c r="J85" i="53" s="1"/>
  <c r="M85" i="53"/>
  <c r="I85" i="53" s="1"/>
  <c r="N84" i="53"/>
  <c r="J84" i="53" s="1"/>
  <c r="M84" i="53"/>
  <c r="I84" i="53" s="1"/>
  <c r="N83" i="53"/>
  <c r="J83" i="53" s="1"/>
  <c r="M83" i="53"/>
  <c r="I83" i="53" s="1"/>
  <c r="N82" i="53"/>
  <c r="M82" i="53"/>
  <c r="N81" i="53"/>
  <c r="M81" i="53"/>
  <c r="N80" i="53"/>
  <c r="J80" i="53" s="1"/>
  <c r="M80" i="53"/>
  <c r="I80" i="53" s="1"/>
  <c r="N79" i="53"/>
  <c r="J79" i="53" s="1"/>
  <c r="M79" i="53"/>
  <c r="I79" i="53" s="1"/>
  <c r="N78" i="53"/>
  <c r="M78" i="53"/>
  <c r="N77" i="53"/>
  <c r="J77" i="53" s="1"/>
  <c r="M77" i="53"/>
  <c r="I77" i="53" s="1"/>
  <c r="N76" i="53"/>
  <c r="M76" i="53"/>
  <c r="N75" i="53"/>
  <c r="M75" i="53"/>
  <c r="N74" i="53"/>
  <c r="M74" i="53"/>
  <c r="N73" i="53"/>
  <c r="M73" i="53"/>
  <c r="N72" i="53"/>
  <c r="M72" i="53"/>
  <c r="N71" i="53"/>
  <c r="J71" i="53" s="1"/>
  <c r="M71" i="53"/>
  <c r="I71" i="53" s="1"/>
  <c r="N70" i="53"/>
  <c r="M70" i="53"/>
  <c r="N69" i="53"/>
  <c r="M69" i="53"/>
  <c r="N68" i="53"/>
  <c r="M68" i="53"/>
  <c r="N67" i="53"/>
  <c r="J67" i="53" s="1"/>
  <c r="M67" i="53"/>
  <c r="I67" i="53" s="1"/>
  <c r="N66" i="53"/>
  <c r="M66" i="53"/>
  <c r="N65" i="53"/>
  <c r="M65" i="53"/>
  <c r="I65" i="53" s="1"/>
  <c r="N64" i="53"/>
  <c r="M64" i="53"/>
  <c r="N63" i="53"/>
  <c r="M63" i="53"/>
  <c r="N62" i="53"/>
  <c r="M62" i="53"/>
  <c r="N61" i="53"/>
  <c r="J61" i="53" s="1"/>
  <c r="M61" i="53"/>
  <c r="I61" i="53" s="1"/>
  <c r="N60" i="53"/>
  <c r="M60" i="53"/>
  <c r="N59" i="53"/>
  <c r="M59" i="53"/>
  <c r="N58" i="53"/>
  <c r="M58" i="53"/>
  <c r="N57" i="53"/>
  <c r="M57" i="53"/>
  <c r="N56" i="53"/>
  <c r="M56" i="53"/>
  <c r="N55" i="53"/>
  <c r="M55" i="53"/>
  <c r="N54" i="53"/>
  <c r="J54" i="53" s="1"/>
  <c r="M54" i="53"/>
  <c r="I54" i="53" s="1"/>
  <c r="N53" i="53"/>
  <c r="M53" i="53"/>
  <c r="N52" i="53"/>
  <c r="M52" i="53"/>
  <c r="N51" i="53"/>
  <c r="M51" i="53"/>
  <c r="N50" i="53"/>
  <c r="M50" i="53"/>
  <c r="N49" i="53"/>
  <c r="J49" i="53" s="1"/>
  <c r="M49" i="53"/>
  <c r="N48" i="53"/>
  <c r="M48" i="53"/>
  <c r="N47" i="53"/>
  <c r="M47" i="53"/>
  <c r="N46" i="53"/>
  <c r="M46" i="53"/>
  <c r="N45" i="53"/>
  <c r="M45" i="53"/>
  <c r="N44" i="53"/>
  <c r="J44" i="53" s="1"/>
  <c r="M44" i="53"/>
  <c r="I44" i="53" s="1"/>
  <c r="N43" i="53"/>
  <c r="M43" i="53"/>
  <c r="N42" i="53"/>
  <c r="M42" i="53"/>
  <c r="N41" i="53"/>
  <c r="M41" i="53"/>
  <c r="N40" i="53"/>
  <c r="J40" i="53" s="1"/>
  <c r="M40" i="53"/>
  <c r="I40" i="53" s="1"/>
  <c r="N39" i="53"/>
  <c r="M39" i="53"/>
  <c r="N38" i="53"/>
  <c r="M38" i="53"/>
  <c r="I38" i="53" s="1"/>
  <c r="N37" i="53"/>
  <c r="M37" i="53"/>
  <c r="N36" i="53"/>
  <c r="M36" i="53"/>
  <c r="N35" i="53"/>
  <c r="M35" i="53"/>
  <c r="N34" i="53"/>
  <c r="M34" i="53"/>
  <c r="N33" i="53"/>
  <c r="M33" i="53"/>
  <c r="N32" i="53"/>
  <c r="M32" i="53"/>
  <c r="N31" i="53"/>
  <c r="J31" i="53" s="1"/>
  <c r="M31" i="53"/>
  <c r="I31" i="53" s="1"/>
  <c r="N30" i="53"/>
  <c r="M30" i="53"/>
  <c r="M29" i="53"/>
  <c r="M28" i="53"/>
  <c r="M27" i="53"/>
  <c r="M26" i="53"/>
  <c r="M25" i="53"/>
  <c r="M24" i="53"/>
  <c r="M23" i="53"/>
  <c r="M22" i="53"/>
  <c r="L128" i="55"/>
  <c r="N128" i="55" s="1"/>
  <c r="M128" i="55"/>
  <c r="L127" i="55"/>
  <c r="N127" i="55" s="1"/>
  <c r="M127" i="55"/>
  <c r="L126" i="55"/>
  <c r="N126" i="55" s="1"/>
  <c r="M126" i="55"/>
  <c r="L125" i="55"/>
  <c r="N125" i="55" s="1"/>
  <c r="M125" i="55"/>
  <c r="L124" i="55"/>
  <c r="N124" i="55" s="1"/>
  <c r="M124" i="55"/>
  <c r="L123" i="55"/>
  <c r="N123" i="55" s="1"/>
  <c r="M123" i="55"/>
  <c r="L122" i="55"/>
  <c r="N122" i="55" s="1"/>
  <c r="M122" i="55"/>
  <c r="L121" i="55"/>
  <c r="N121" i="55" s="1"/>
  <c r="M121" i="55"/>
  <c r="L120" i="55"/>
  <c r="N120" i="55" s="1"/>
  <c r="M120" i="55"/>
  <c r="L119" i="55"/>
  <c r="N119" i="55" s="1"/>
  <c r="M119" i="55"/>
  <c r="L118" i="55"/>
  <c r="N118" i="55" s="1"/>
  <c r="M118" i="55"/>
  <c r="L117" i="55"/>
  <c r="N117" i="55" s="1"/>
  <c r="M117" i="55"/>
  <c r="N116" i="55"/>
  <c r="M116" i="55"/>
  <c r="N115" i="55"/>
  <c r="M115" i="55"/>
  <c r="N114" i="55"/>
  <c r="M114" i="55"/>
  <c r="N113" i="55"/>
  <c r="M113" i="55"/>
  <c r="N112" i="55"/>
  <c r="M112" i="55"/>
  <c r="N111" i="55"/>
  <c r="M111" i="55"/>
  <c r="N109" i="55"/>
  <c r="M109" i="55"/>
  <c r="N108" i="55"/>
  <c r="M108" i="55"/>
  <c r="N107" i="55"/>
  <c r="M107" i="55"/>
  <c r="N106" i="55"/>
  <c r="J106" i="55" s="1"/>
  <c r="M106" i="55"/>
  <c r="I106" i="55" s="1"/>
  <c r="N105" i="55"/>
  <c r="M105" i="55"/>
  <c r="N103" i="55"/>
  <c r="M103" i="55"/>
  <c r="N102" i="55"/>
  <c r="M102" i="55"/>
  <c r="N101" i="55"/>
  <c r="M101" i="55"/>
  <c r="N100" i="55"/>
  <c r="J100" i="55" s="1"/>
  <c r="M100" i="55"/>
  <c r="I100" i="55" s="1"/>
  <c r="N99" i="55"/>
  <c r="J99" i="55" s="1"/>
  <c r="M99" i="55"/>
  <c r="N97" i="55"/>
  <c r="M97" i="55"/>
  <c r="N95" i="55"/>
  <c r="M95" i="55"/>
  <c r="N94" i="55"/>
  <c r="M94" i="55"/>
  <c r="N93" i="55"/>
  <c r="J93" i="55" s="1"/>
  <c r="M93" i="55"/>
  <c r="I93" i="55" s="1"/>
  <c r="N91" i="55"/>
  <c r="M91" i="55"/>
  <c r="N89" i="55"/>
  <c r="M89" i="55"/>
  <c r="N87" i="55"/>
  <c r="J87" i="55" s="1"/>
  <c r="M87" i="55"/>
  <c r="I87" i="55" s="1"/>
  <c r="N86" i="55"/>
  <c r="M86" i="55"/>
  <c r="N85" i="55"/>
  <c r="M85" i="55"/>
  <c r="N82" i="55"/>
  <c r="J82" i="55" s="1"/>
  <c r="M82" i="55"/>
  <c r="N81" i="55"/>
  <c r="M81" i="55"/>
  <c r="N80" i="55"/>
  <c r="M80" i="55"/>
  <c r="N79" i="55"/>
  <c r="M79" i="55"/>
  <c r="N77" i="55"/>
  <c r="M77" i="55"/>
  <c r="N75" i="55"/>
  <c r="M75" i="55"/>
  <c r="I75" i="55" s="1"/>
  <c r="N73" i="55"/>
  <c r="M73" i="55"/>
  <c r="N72" i="55"/>
  <c r="M72" i="55"/>
  <c r="N71" i="55"/>
  <c r="M71" i="55"/>
  <c r="N70" i="55"/>
  <c r="M70" i="55"/>
  <c r="N69" i="55"/>
  <c r="M69" i="55"/>
  <c r="N68" i="55"/>
  <c r="M68" i="55"/>
  <c r="N67" i="55"/>
  <c r="M67" i="55"/>
  <c r="N66" i="55"/>
  <c r="M66" i="55"/>
  <c r="N65" i="55"/>
  <c r="J65" i="55" s="1"/>
  <c r="M65" i="55"/>
  <c r="N64" i="55"/>
  <c r="M64" i="55"/>
  <c r="N63" i="55"/>
  <c r="M63" i="55"/>
  <c r="N62" i="55"/>
  <c r="M62" i="55"/>
  <c r="N61" i="55"/>
  <c r="M61" i="55"/>
  <c r="N60" i="55"/>
  <c r="M60" i="55"/>
  <c r="N59" i="55"/>
  <c r="M59" i="55"/>
  <c r="N58" i="55"/>
  <c r="M58" i="55"/>
  <c r="N57" i="55"/>
  <c r="M57" i="55"/>
  <c r="N56" i="55"/>
  <c r="M56" i="55"/>
  <c r="N55" i="55"/>
  <c r="M55" i="55"/>
  <c r="N54" i="55"/>
  <c r="J54" i="55" s="1"/>
  <c r="M54" i="55"/>
  <c r="I54" i="55" s="1"/>
  <c r="N53" i="55"/>
  <c r="J53" i="55" s="1"/>
  <c r="M53" i="55"/>
  <c r="I53" i="55" s="1"/>
  <c r="N52" i="55"/>
  <c r="J52" i="55" s="1"/>
  <c r="M52" i="55"/>
  <c r="I52" i="55" s="1"/>
  <c r="N51" i="55"/>
  <c r="M51" i="55"/>
  <c r="N50" i="55"/>
  <c r="M50" i="55"/>
  <c r="N49" i="55"/>
  <c r="J49" i="55" s="1"/>
  <c r="M49" i="55"/>
  <c r="N48" i="55"/>
  <c r="M48" i="55"/>
  <c r="I48" i="55" s="1"/>
  <c r="N47" i="55"/>
  <c r="M47" i="55"/>
  <c r="N46" i="55"/>
  <c r="J46" i="55" s="1"/>
  <c r="M46" i="55"/>
  <c r="I46" i="55" s="1"/>
  <c r="N45" i="55"/>
  <c r="M45" i="55"/>
  <c r="N44" i="55"/>
  <c r="M44" i="55"/>
  <c r="N43" i="55"/>
  <c r="M43" i="55"/>
  <c r="N42" i="55"/>
  <c r="M42" i="55"/>
  <c r="N41" i="55"/>
  <c r="J41" i="55" s="1"/>
  <c r="M41" i="55"/>
  <c r="I41" i="55" s="1"/>
  <c r="N40" i="55"/>
  <c r="J40" i="55" s="1"/>
  <c r="M40" i="55"/>
  <c r="N39" i="55"/>
  <c r="M39" i="55"/>
  <c r="I39" i="55" s="1"/>
  <c r="N38" i="55"/>
  <c r="M38" i="55"/>
  <c r="N37" i="55"/>
  <c r="M37" i="55"/>
  <c r="N36" i="55"/>
  <c r="J36" i="55" s="1"/>
  <c r="M36" i="55"/>
  <c r="N35" i="55"/>
  <c r="M35" i="55"/>
  <c r="N34" i="55"/>
  <c r="J34" i="55" s="1"/>
  <c r="M34" i="55"/>
  <c r="I34" i="55" s="1"/>
  <c r="M27" i="55"/>
  <c r="I27" i="55" s="1"/>
  <c r="M28" i="55"/>
  <c r="I28" i="55" s="1"/>
  <c r="M29" i="55"/>
  <c r="I29" i="55" s="1"/>
  <c r="M30" i="55"/>
  <c r="I30" i="55" s="1"/>
  <c r="M31" i="55"/>
  <c r="I31" i="55" s="1"/>
  <c r="M32" i="55"/>
  <c r="I32" i="55" s="1"/>
  <c r="M33" i="55"/>
  <c r="I33" i="55" s="1"/>
  <c r="M26" i="55"/>
  <c r="I133" i="41" l="1"/>
  <c r="I30" i="53"/>
  <c r="O56" i="51"/>
  <c r="I60" i="53"/>
  <c r="O99" i="51"/>
  <c r="G99" i="51" s="1"/>
  <c r="J109" i="53"/>
  <c r="J53" i="53"/>
  <c r="H58" i="58"/>
  <c r="O42" i="51"/>
  <c r="H42" i="51" s="1"/>
  <c r="K42" i="59"/>
  <c r="K37" i="60" s="1"/>
  <c r="G37" i="60" s="1"/>
  <c r="J60" i="51"/>
  <c r="K56" i="59"/>
  <c r="K51" i="60" s="1"/>
  <c r="K52" i="61" s="1"/>
  <c r="H26" i="57"/>
  <c r="H20" i="57"/>
  <c r="I150" i="41"/>
  <c r="I153" i="41"/>
  <c r="K94" i="58"/>
  <c r="G97" i="53"/>
  <c r="H97" i="53"/>
  <c r="K87" i="52"/>
  <c r="G87" i="52" s="1"/>
  <c r="G83" i="36"/>
  <c r="K66" i="59"/>
  <c r="K61" i="60" s="1"/>
  <c r="K62" i="61" s="1"/>
  <c r="H70" i="57"/>
  <c r="I157" i="41"/>
  <c r="I148" i="41"/>
  <c r="I152" i="41"/>
  <c r="K111" i="52"/>
  <c r="G111" i="52" s="1"/>
  <c r="G107" i="36"/>
  <c r="K87" i="58"/>
  <c r="G90" i="53"/>
  <c r="H90" i="53"/>
  <c r="K123" i="52"/>
  <c r="G123" i="52" s="1"/>
  <c r="G119" i="36"/>
  <c r="K89" i="58"/>
  <c r="H92" i="53"/>
  <c r="G92" i="53"/>
  <c r="K115" i="58"/>
  <c r="G118" i="53"/>
  <c r="H118" i="53"/>
  <c r="K89" i="52"/>
  <c r="G89" i="52" s="1"/>
  <c r="G85" i="36"/>
  <c r="J37" i="55"/>
  <c r="I102" i="55"/>
  <c r="I116" i="53"/>
  <c r="I62" i="41"/>
  <c r="H65" i="36"/>
  <c r="O86" i="51"/>
  <c r="H86" i="51" s="1"/>
  <c r="I184" i="41"/>
  <c r="I170" i="41"/>
  <c r="I166" i="41"/>
  <c r="K101" i="52"/>
  <c r="G101" i="52" s="1"/>
  <c r="G97" i="36"/>
  <c r="K105" i="52"/>
  <c r="G105" i="52" s="1"/>
  <c r="G101" i="36"/>
  <c r="K109" i="52"/>
  <c r="G109" i="52" s="1"/>
  <c r="G105" i="36"/>
  <c r="K85" i="58"/>
  <c r="G88" i="53"/>
  <c r="H88" i="53"/>
  <c r="K101" i="58"/>
  <c r="G104" i="53"/>
  <c r="H104" i="53"/>
  <c r="K117" i="52"/>
  <c r="G117" i="52" s="1"/>
  <c r="G113" i="36"/>
  <c r="I164" i="41"/>
  <c r="K99" i="58"/>
  <c r="H102" i="53"/>
  <c r="G102" i="53"/>
  <c r="J30" i="53"/>
  <c r="J60" i="53"/>
  <c r="H82" i="36"/>
  <c r="I105" i="55"/>
  <c r="J60" i="55"/>
  <c r="J102" i="55"/>
  <c r="J39" i="53"/>
  <c r="I174" i="41"/>
  <c r="I93" i="41"/>
  <c r="I85" i="41"/>
  <c r="I65" i="41"/>
  <c r="H114" i="36"/>
  <c r="H103" i="36"/>
  <c r="H68" i="36"/>
  <c r="H52" i="36"/>
  <c r="H38" i="52"/>
  <c r="K86" i="59"/>
  <c r="K81" i="60" s="1"/>
  <c r="K82" i="61" s="1"/>
  <c r="K99" i="59"/>
  <c r="K94" i="60" s="1"/>
  <c r="G94" i="60" s="1"/>
  <c r="I172" i="41"/>
  <c r="I162" i="41"/>
  <c r="I178" i="41"/>
  <c r="K109" i="58"/>
  <c r="H112" i="53"/>
  <c r="G112" i="53"/>
  <c r="K94" i="52"/>
  <c r="G94" i="52" s="1"/>
  <c r="G92" i="36"/>
  <c r="K103" i="58"/>
  <c r="H106" i="53"/>
  <c r="G106" i="53"/>
  <c r="K107" i="58"/>
  <c r="G110" i="53"/>
  <c r="H110" i="53"/>
  <c r="K121" i="58"/>
  <c r="G124" i="53"/>
  <c r="H124" i="53"/>
  <c r="K91" i="52"/>
  <c r="G91" i="52" s="1"/>
  <c r="G87" i="36"/>
  <c r="K103" i="52"/>
  <c r="G103" i="52" s="1"/>
  <c r="G99" i="36"/>
  <c r="K56" i="52"/>
  <c r="G56" i="52" s="1"/>
  <c r="K58" i="52"/>
  <c r="G58" i="52" s="1"/>
  <c r="K53" i="52"/>
  <c r="G53" i="52" s="1"/>
  <c r="K54" i="52"/>
  <c r="G54" i="52" s="1"/>
  <c r="K60" i="52"/>
  <c r="G60" i="52" s="1"/>
  <c r="K57" i="52"/>
  <c r="G57" i="52" s="1"/>
  <c r="H81" i="36"/>
  <c r="K59" i="52"/>
  <c r="G59" i="52" s="1"/>
  <c r="I76" i="41"/>
  <c r="I105" i="53"/>
  <c r="K80" i="59"/>
  <c r="K75" i="60" s="1"/>
  <c r="O76" i="51"/>
  <c r="G74" i="58"/>
  <c r="O49" i="51"/>
  <c r="G47" i="58"/>
  <c r="K46" i="59"/>
  <c r="K41" i="60" s="1"/>
  <c r="G44" i="58"/>
  <c r="K69" i="59"/>
  <c r="K64" i="60" s="1"/>
  <c r="G67" i="58"/>
  <c r="K67" i="59"/>
  <c r="K62" i="60" s="1"/>
  <c r="G65" i="58"/>
  <c r="O81" i="51"/>
  <c r="G79" i="58"/>
  <c r="K29" i="59"/>
  <c r="K24" i="60" s="1"/>
  <c r="G27" i="58"/>
  <c r="O80" i="51"/>
  <c r="O64" i="51"/>
  <c r="G62" i="58"/>
  <c r="K37" i="59"/>
  <c r="K32" i="60" s="1"/>
  <c r="G35" i="58"/>
  <c r="O34" i="51"/>
  <c r="G32" i="58"/>
  <c r="O57" i="51"/>
  <c r="G55" i="58"/>
  <c r="K44" i="59"/>
  <c r="K39" i="60" s="1"/>
  <c r="G42" i="58"/>
  <c r="O55" i="51"/>
  <c r="G53" i="58"/>
  <c r="O90" i="51"/>
  <c r="G88" i="58"/>
  <c r="K34" i="61"/>
  <c r="G33" i="60"/>
  <c r="O52" i="51"/>
  <c r="G50" i="58"/>
  <c r="K120" i="59"/>
  <c r="K115" i="60" s="1"/>
  <c r="G118" i="58"/>
  <c r="O24" i="51"/>
  <c r="G24" i="51" s="1"/>
  <c r="L24" i="51" s="1"/>
  <c r="N24" i="51" s="1"/>
  <c r="G22" i="58"/>
  <c r="O27" i="51"/>
  <c r="G27" i="51" s="1"/>
  <c r="L27" i="51" s="1"/>
  <c r="N27" i="51" s="1"/>
  <c r="G25" i="58"/>
  <c r="K45" i="59"/>
  <c r="K40" i="60" s="1"/>
  <c r="G43" i="58"/>
  <c r="K32" i="59"/>
  <c r="G30" i="58"/>
  <c r="K43" i="59"/>
  <c r="K38" i="60" s="1"/>
  <c r="G41" i="58"/>
  <c r="O54" i="51"/>
  <c r="G52" i="58"/>
  <c r="K78" i="59"/>
  <c r="G76" i="58"/>
  <c r="O40" i="51"/>
  <c r="G38" i="58"/>
  <c r="K104" i="59"/>
  <c r="K99" i="60" s="1"/>
  <c r="G102" i="58"/>
  <c r="O33" i="51"/>
  <c r="G31" i="58"/>
  <c r="K30" i="59"/>
  <c r="K25" i="60" s="1"/>
  <c r="G28" i="58"/>
  <c r="O28" i="51"/>
  <c r="G28" i="51" s="1"/>
  <c r="G26" i="58"/>
  <c r="O121" i="51"/>
  <c r="G119" i="58"/>
  <c r="O82" i="51"/>
  <c r="G80" i="58"/>
  <c r="K21" i="59"/>
  <c r="K16" i="60" s="1"/>
  <c r="G19" i="58"/>
  <c r="K31" i="59"/>
  <c r="K26" i="60" s="1"/>
  <c r="G29" i="58"/>
  <c r="O58" i="51"/>
  <c r="G56" i="58"/>
  <c r="O106" i="51"/>
  <c r="G104" i="58"/>
  <c r="K74" i="59"/>
  <c r="K69" i="60" s="1"/>
  <c r="G72" i="58"/>
  <c r="O88" i="51"/>
  <c r="G86" i="58"/>
  <c r="K62" i="59"/>
  <c r="G60" i="58"/>
  <c r="H66" i="51"/>
  <c r="G66" i="51"/>
  <c r="K75" i="59"/>
  <c r="K70" i="60" s="1"/>
  <c r="G73" i="58"/>
  <c r="K50" i="59"/>
  <c r="K45" i="60" s="1"/>
  <c r="G48" i="58"/>
  <c r="K140" i="59"/>
  <c r="K135" i="60" s="1"/>
  <c r="G138" i="58"/>
  <c r="O124" i="51"/>
  <c r="G122" i="58"/>
  <c r="O63" i="51"/>
  <c r="G61" i="58"/>
  <c r="O38" i="51"/>
  <c r="G36" i="58"/>
  <c r="O118" i="51"/>
  <c r="G116" i="58"/>
  <c r="O116" i="51"/>
  <c r="G114" i="58"/>
  <c r="O26" i="51"/>
  <c r="G26" i="51" s="1"/>
  <c r="L26" i="51" s="1"/>
  <c r="N26" i="51" s="1"/>
  <c r="G24" i="58"/>
  <c r="G42" i="51"/>
  <c r="K107" i="59"/>
  <c r="K102" i="60" s="1"/>
  <c r="G105" i="58"/>
  <c r="K51" i="59"/>
  <c r="K46" i="60" s="1"/>
  <c r="G49" i="58"/>
  <c r="K23" i="59"/>
  <c r="K18" i="60" s="1"/>
  <c r="G21" i="58"/>
  <c r="O100" i="51"/>
  <c r="G98" i="58"/>
  <c r="O93" i="51"/>
  <c r="G91" i="58"/>
  <c r="K69" i="61"/>
  <c r="G68" i="60"/>
  <c r="K38" i="61"/>
  <c r="K92" i="59"/>
  <c r="K87" i="60" s="1"/>
  <c r="G90" i="58"/>
  <c r="O39" i="51"/>
  <c r="G37" i="58"/>
  <c r="K84" i="59"/>
  <c r="K79" i="60" s="1"/>
  <c r="G82" i="58"/>
  <c r="K85" i="59"/>
  <c r="K80" i="60" s="1"/>
  <c r="G83" i="58"/>
  <c r="K129" i="59"/>
  <c r="K124" i="60" s="1"/>
  <c r="G127" i="58"/>
  <c r="O25" i="51"/>
  <c r="G25" i="51" s="1"/>
  <c r="L25" i="51" s="1"/>
  <c r="N25" i="51" s="1"/>
  <c r="G23" i="58"/>
  <c r="K77" i="59"/>
  <c r="K72" i="60" s="1"/>
  <c r="G75" i="58"/>
  <c r="O22" i="51"/>
  <c r="G22" i="51" s="1"/>
  <c r="L22" i="51" s="1"/>
  <c r="N22" i="51" s="1"/>
  <c r="G20" i="58"/>
  <c r="K119" i="59"/>
  <c r="K114" i="60" s="1"/>
  <c r="G117" i="58"/>
  <c r="O72" i="51"/>
  <c r="G70" i="58"/>
  <c r="K71" i="59"/>
  <c r="K66" i="60" s="1"/>
  <c r="G69" i="58"/>
  <c r="K115" i="59"/>
  <c r="K110" i="60" s="1"/>
  <c r="G113" i="58"/>
  <c r="O125" i="51"/>
  <c r="G123" i="58"/>
  <c r="O61" i="51"/>
  <c r="G59" i="58"/>
  <c r="O70" i="51"/>
  <c r="G68" i="58"/>
  <c r="G56" i="51"/>
  <c r="H56" i="51"/>
  <c r="O65" i="51"/>
  <c r="G63" i="58"/>
  <c r="K102" i="59"/>
  <c r="K97" i="60" s="1"/>
  <c r="G100" i="58"/>
  <c r="K60" i="59"/>
  <c r="K55" i="60" s="1"/>
  <c r="G58" i="58"/>
  <c r="K59" i="59"/>
  <c r="K54" i="60" s="1"/>
  <c r="G57" i="58"/>
  <c r="K98" i="59"/>
  <c r="K93" i="60" s="1"/>
  <c r="G96" i="58"/>
  <c r="O128" i="51"/>
  <c r="G126" i="58"/>
  <c r="K113" i="59"/>
  <c r="K108" i="60" s="1"/>
  <c r="G111" i="58"/>
  <c r="K126" i="59"/>
  <c r="G124" i="58"/>
  <c r="H32" i="51"/>
  <c r="G32" i="51"/>
  <c r="O53" i="51"/>
  <c r="G51" i="58"/>
  <c r="O122" i="51"/>
  <c r="G120" i="58"/>
  <c r="O83" i="51"/>
  <c r="G81" i="58"/>
  <c r="O48" i="51"/>
  <c r="G46" i="58"/>
  <c r="O47" i="51"/>
  <c r="G45" i="58"/>
  <c r="O114" i="51"/>
  <c r="G112" i="58"/>
  <c r="K94" i="59"/>
  <c r="K89" i="60" s="1"/>
  <c r="G92" i="58"/>
  <c r="O112" i="51"/>
  <c r="G110" i="58"/>
  <c r="K127" i="59"/>
  <c r="K122" i="60" s="1"/>
  <c r="G125" i="58"/>
  <c r="G60" i="51"/>
  <c r="H60" i="51"/>
  <c r="K121" i="61"/>
  <c r="G120" i="60"/>
  <c r="K95" i="61"/>
  <c r="O41" i="51"/>
  <c r="G39" i="58"/>
  <c r="K108" i="59"/>
  <c r="K103" i="60" s="1"/>
  <c r="G106" i="58"/>
  <c r="O73" i="51"/>
  <c r="G71" i="58"/>
  <c r="O36" i="51"/>
  <c r="G34" i="58"/>
  <c r="O35" i="51"/>
  <c r="G33" i="58"/>
  <c r="K68" i="59"/>
  <c r="K63" i="60" s="1"/>
  <c r="G66" i="58"/>
  <c r="O97" i="51"/>
  <c r="G95" i="58"/>
  <c r="K79" i="59"/>
  <c r="K74" i="60" s="1"/>
  <c r="G77" i="58"/>
  <c r="K95" i="59"/>
  <c r="K90" i="60" s="1"/>
  <c r="G93" i="58"/>
  <c r="O110" i="51"/>
  <c r="G108" i="58"/>
  <c r="I91" i="55"/>
  <c r="G69" i="59"/>
  <c r="G38" i="59"/>
  <c r="G73" i="59"/>
  <c r="G56" i="59"/>
  <c r="G125" i="59"/>
  <c r="H83" i="52"/>
  <c r="H86" i="52"/>
  <c r="H72" i="52"/>
  <c r="G103" i="36"/>
  <c r="G86" i="36"/>
  <c r="G91" i="36"/>
  <c r="G32" i="36"/>
  <c r="G111" i="36"/>
  <c r="G65" i="36"/>
  <c r="G38" i="36"/>
  <c r="G118" i="36"/>
  <c r="G35" i="36"/>
  <c r="G110" i="36"/>
  <c r="G114" i="36"/>
  <c r="G55" i="36"/>
  <c r="G96" i="36"/>
  <c r="G43" i="36"/>
  <c r="G41" i="36"/>
  <c r="G115" i="36"/>
  <c r="G80" i="36"/>
  <c r="G40" i="36"/>
  <c r="G76" i="36"/>
  <c r="G72" i="36"/>
  <c r="G64" i="36"/>
  <c r="G98" i="36"/>
  <c r="G68" i="36"/>
  <c r="G77" i="36"/>
  <c r="G122" i="36"/>
  <c r="G120" i="36"/>
  <c r="G48" i="36"/>
  <c r="G116" i="36"/>
  <c r="G81" i="36"/>
  <c r="G56" i="36"/>
  <c r="G109" i="36"/>
  <c r="G108" i="36"/>
  <c r="G104" i="36"/>
  <c r="G36" i="36"/>
  <c r="G100" i="36"/>
  <c r="G69" i="36"/>
  <c r="G44" i="36"/>
  <c r="G125" i="36"/>
  <c r="G90" i="36"/>
  <c r="G73" i="36"/>
  <c r="G82" i="36"/>
  <c r="G57" i="36"/>
  <c r="G75" i="36"/>
  <c r="G121" i="36"/>
  <c r="G61" i="36"/>
  <c r="G117" i="36"/>
  <c r="G70" i="36"/>
  <c r="G45" i="36"/>
  <c r="G94" i="36"/>
  <c r="G63" i="36"/>
  <c r="H47" i="36"/>
  <c r="G106" i="36"/>
  <c r="G37" i="36"/>
  <c r="G102" i="36"/>
  <c r="G58" i="36"/>
  <c r="G33" i="36"/>
  <c r="G112" i="36"/>
  <c r="G78" i="36"/>
  <c r="G51" i="36"/>
  <c r="G89" i="36"/>
  <c r="G84" i="36"/>
  <c r="G46" i="36"/>
  <c r="G95" i="36"/>
  <c r="G66" i="36"/>
  <c r="G39" i="36"/>
  <c r="G74" i="36"/>
  <c r="G93" i="36"/>
  <c r="G71" i="36"/>
  <c r="G34" i="36"/>
  <c r="G53" i="36"/>
  <c r="G79" i="36"/>
  <c r="G54" i="36"/>
  <c r="G62" i="36"/>
  <c r="G52" i="36"/>
  <c r="G47" i="36"/>
  <c r="G123" i="36"/>
  <c r="G67" i="36"/>
  <c r="G42" i="36"/>
  <c r="G124" i="36"/>
  <c r="H99" i="52"/>
  <c r="H66" i="36"/>
  <c r="H43" i="36"/>
  <c r="H78" i="52"/>
  <c r="H66" i="52"/>
  <c r="H74" i="36"/>
  <c r="H62" i="36"/>
  <c r="H100" i="36"/>
  <c r="H82" i="52"/>
  <c r="H78" i="36"/>
  <c r="H24" i="36"/>
  <c r="H85" i="52"/>
  <c r="H53" i="36"/>
  <c r="H55" i="52"/>
  <c r="I179" i="41"/>
  <c r="I97" i="41"/>
  <c r="I189" i="41"/>
  <c r="I156" i="41"/>
  <c r="I105" i="41"/>
  <c r="I124" i="41"/>
  <c r="I160" i="41"/>
  <c r="I108" i="41"/>
  <c r="I36" i="41"/>
  <c r="I24" i="41"/>
  <c r="I100" i="41"/>
  <c r="I84" i="41"/>
  <c r="I139" i="41"/>
  <c r="I169" i="41"/>
  <c r="I30" i="41"/>
  <c r="I175" i="41"/>
  <c r="I94" i="41"/>
  <c r="I33" i="41"/>
  <c r="I49" i="41"/>
  <c r="I132" i="41"/>
  <c r="I143" i="41"/>
  <c r="I171" i="41"/>
  <c r="I31" i="41"/>
  <c r="I125" i="41"/>
  <c r="I136" i="41"/>
  <c r="O95" i="51"/>
  <c r="O79" i="51"/>
  <c r="I26" i="53"/>
  <c r="J62" i="53"/>
  <c r="I113" i="53"/>
  <c r="O69" i="51"/>
  <c r="K81" i="59"/>
  <c r="K97" i="59"/>
  <c r="J108" i="53"/>
  <c r="H116" i="58"/>
  <c r="J119" i="53"/>
  <c r="K36" i="59"/>
  <c r="I24" i="53"/>
  <c r="H105" i="58"/>
  <c r="I58" i="53"/>
  <c r="H66" i="58"/>
  <c r="I64" i="53"/>
  <c r="J58" i="53"/>
  <c r="J64" i="53"/>
  <c r="K82" i="59"/>
  <c r="O78" i="51"/>
  <c r="J48" i="53"/>
  <c r="H55" i="53"/>
  <c r="H126" i="53"/>
  <c r="H43" i="53"/>
  <c r="G37" i="53"/>
  <c r="H44" i="53"/>
  <c r="H70" i="53"/>
  <c r="H32" i="53"/>
  <c r="H68" i="53"/>
  <c r="I25" i="53"/>
  <c r="J105" i="53"/>
  <c r="H50" i="58"/>
  <c r="H26" i="58"/>
  <c r="H72" i="53"/>
  <c r="G95" i="53"/>
  <c r="H95" i="53"/>
  <c r="I75" i="53"/>
  <c r="O21" i="51"/>
  <c r="G21" i="51" s="1"/>
  <c r="L21" i="51" s="1"/>
  <c r="N21" i="51" s="1"/>
  <c r="H87" i="53"/>
  <c r="G129" i="53"/>
  <c r="I23" i="53"/>
  <c r="H56" i="53"/>
  <c r="G70" i="53"/>
  <c r="I41" i="53"/>
  <c r="I53" i="53"/>
  <c r="O31" i="51"/>
  <c r="O113" i="51"/>
  <c r="H111" i="53"/>
  <c r="G60" i="53"/>
  <c r="G58" i="53"/>
  <c r="I29" i="53"/>
  <c r="J41" i="53"/>
  <c r="I28" i="51"/>
  <c r="O67" i="51"/>
  <c r="H61" i="53"/>
  <c r="H130" i="53"/>
  <c r="G46" i="53"/>
  <c r="H123" i="53"/>
  <c r="H38" i="53"/>
  <c r="J66" i="53"/>
  <c r="J78" i="53"/>
  <c r="J93" i="53"/>
  <c r="I52" i="51"/>
  <c r="O43" i="51"/>
  <c r="K55" i="59"/>
  <c r="H39" i="53"/>
  <c r="G68" i="53"/>
  <c r="I66" i="53"/>
  <c r="I78" i="53"/>
  <c r="G111" i="53"/>
  <c r="G56" i="53"/>
  <c r="G69" i="53"/>
  <c r="G94" i="53"/>
  <c r="G65" i="53"/>
  <c r="G63" i="53"/>
  <c r="I22" i="53"/>
  <c r="I28" i="53"/>
  <c r="J46" i="53"/>
  <c r="H24" i="58"/>
  <c r="G119" i="53"/>
  <c r="H93" i="53"/>
  <c r="G66" i="53"/>
  <c r="H41" i="53"/>
  <c r="G71" i="53"/>
  <c r="H86" i="53"/>
  <c r="H103" i="53"/>
  <c r="G76" i="53"/>
  <c r="H80" i="53"/>
  <c r="O30" i="51"/>
  <c r="H49" i="53"/>
  <c r="G101" i="53"/>
  <c r="H114" i="53"/>
  <c r="H78" i="53"/>
  <c r="G120" i="53"/>
  <c r="G54" i="53"/>
  <c r="H116" i="53"/>
  <c r="G59" i="53"/>
  <c r="G103" i="53"/>
  <c r="H58" i="53"/>
  <c r="G23" i="53"/>
  <c r="L23" i="53" s="1"/>
  <c r="N23" i="53" s="1"/>
  <c r="G64" i="53"/>
  <c r="G113" i="53"/>
  <c r="G57" i="53"/>
  <c r="G31" i="53"/>
  <c r="H84" i="53"/>
  <c r="H64" i="53"/>
  <c r="J65" i="53"/>
  <c r="I48" i="53"/>
  <c r="I109" i="53"/>
  <c r="K61" i="59"/>
  <c r="G62" i="53"/>
  <c r="G48" i="53"/>
  <c r="H108" i="53"/>
  <c r="G141" i="53"/>
  <c r="G53" i="53"/>
  <c r="G50" i="53"/>
  <c r="H52" i="53"/>
  <c r="G51" i="53"/>
  <c r="H119" i="53"/>
  <c r="H37" i="53"/>
  <c r="G85" i="53"/>
  <c r="H50" i="53"/>
  <c r="H66" i="53"/>
  <c r="G125" i="53"/>
  <c r="G42" i="53"/>
  <c r="H99" i="53"/>
  <c r="G130" i="53"/>
  <c r="G47" i="53"/>
  <c r="H129" i="53"/>
  <c r="H46" i="53"/>
  <c r="G44" i="53"/>
  <c r="G52" i="53"/>
  <c r="G128" i="53"/>
  <c r="G45" i="53"/>
  <c r="O98" i="51"/>
  <c r="I49" i="53"/>
  <c r="K70" i="59"/>
  <c r="H31" i="53"/>
  <c r="G79" i="53"/>
  <c r="H60" i="53"/>
  <c r="G117" i="53"/>
  <c r="G36" i="53"/>
  <c r="H91" i="53"/>
  <c r="G123" i="53"/>
  <c r="G41" i="53"/>
  <c r="H122" i="53"/>
  <c r="H40" i="53"/>
  <c r="G121" i="53"/>
  <c r="G39" i="53"/>
  <c r="H101" i="53"/>
  <c r="G29" i="53"/>
  <c r="G73" i="53"/>
  <c r="G127" i="53"/>
  <c r="H54" i="53"/>
  <c r="G109" i="53"/>
  <c r="G30" i="53"/>
  <c r="H83" i="53"/>
  <c r="G116" i="53"/>
  <c r="G35" i="53"/>
  <c r="H115" i="53"/>
  <c r="H34" i="53"/>
  <c r="G122" i="53"/>
  <c r="G40" i="53"/>
  <c r="G114" i="53"/>
  <c r="G33" i="53"/>
  <c r="H94" i="53"/>
  <c r="H96" i="53"/>
  <c r="G67" i="53"/>
  <c r="G74" i="53"/>
  <c r="H48" i="53"/>
  <c r="G100" i="53"/>
  <c r="H53" i="53"/>
  <c r="H77" i="53"/>
  <c r="G108" i="53"/>
  <c r="G28" i="53"/>
  <c r="L28" i="53" s="1"/>
  <c r="N28" i="53" s="1"/>
  <c r="H107" i="53"/>
  <c r="G27" i="53"/>
  <c r="L27" i="53" s="1"/>
  <c r="N27" i="53" s="1"/>
  <c r="G115" i="53"/>
  <c r="G34" i="53"/>
  <c r="G105" i="53"/>
  <c r="G24" i="53"/>
  <c r="L24" i="53" s="1"/>
  <c r="N24" i="53" s="1"/>
  <c r="H85" i="53"/>
  <c r="H74" i="53"/>
  <c r="G61" i="53"/>
  <c r="H125" i="53"/>
  <c r="H42" i="53"/>
  <c r="G93" i="53"/>
  <c r="H105" i="53"/>
  <c r="H71" i="53"/>
  <c r="G99" i="53"/>
  <c r="H128" i="53"/>
  <c r="H98" i="53"/>
  <c r="H121" i="53"/>
  <c r="G107" i="53"/>
  <c r="G26" i="53"/>
  <c r="L26" i="53" s="1"/>
  <c r="N26" i="53" s="1"/>
  <c r="G96" i="53"/>
  <c r="H127" i="53"/>
  <c r="I121" i="53"/>
  <c r="K116" i="59"/>
  <c r="H79" i="53"/>
  <c r="G80" i="53"/>
  <c r="G55" i="53"/>
  <c r="H117" i="53"/>
  <c r="H36" i="53"/>
  <c r="G84" i="53"/>
  <c r="H62" i="53"/>
  <c r="H65" i="53"/>
  <c r="G91" i="53"/>
  <c r="H81" i="53"/>
  <c r="H89" i="53"/>
  <c r="H69" i="53"/>
  <c r="G98" i="53"/>
  <c r="H75" i="53"/>
  <c r="G87" i="53"/>
  <c r="H120" i="53"/>
  <c r="I27" i="53"/>
  <c r="J121" i="53"/>
  <c r="H73" i="53"/>
  <c r="G22" i="53"/>
  <c r="L22" i="53" s="1"/>
  <c r="N22" i="53" s="1"/>
  <c r="G49" i="53"/>
  <c r="H109" i="53"/>
  <c r="H30" i="53"/>
  <c r="G78" i="53"/>
  <c r="G86" i="53"/>
  <c r="H59" i="53"/>
  <c r="G83" i="53"/>
  <c r="H63" i="53"/>
  <c r="H82" i="53"/>
  <c r="H51" i="53"/>
  <c r="G89" i="53"/>
  <c r="H57" i="53"/>
  <c r="G81" i="53"/>
  <c r="H113" i="53"/>
  <c r="I26" i="51"/>
  <c r="H67" i="53"/>
  <c r="G126" i="53"/>
  <c r="G43" i="53"/>
  <c r="H100" i="53"/>
  <c r="H35" i="53"/>
  <c r="G72" i="53"/>
  <c r="G32" i="53"/>
  <c r="H47" i="53"/>
  <c r="G77" i="53"/>
  <c r="H33" i="53"/>
  <c r="H76" i="53"/>
  <c r="G25" i="53"/>
  <c r="L25" i="53" s="1"/>
  <c r="N25" i="53" s="1"/>
  <c r="G82" i="53"/>
  <c r="H45" i="53"/>
  <c r="G75" i="53"/>
  <c r="G38" i="53"/>
  <c r="H71" i="36"/>
  <c r="H115" i="36"/>
  <c r="H39" i="36"/>
  <c r="I58" i="41"/>
  <c r="I147" i="41"/>
  <c r="I75" i="41"/>
  <c r="H140" i="59"/>
  <c r="H25" i="59"/>
  <c r="K114" i="59"/>
  <c r="K48" i="59"/>
  <c r="J120" i="53"/>
  <c r="I52" i="53"/>
  <c r="J52" i="53"/>
  <c r="I91" i="53"/>
  <c r="I130" i="53"/>
  <c r="O44" i="51"/>
  <c r="J91" i="53"/>
  <c r="K28" i="59"/>
  <c r="J130" i="53"/>
  <c r="I73" i="53"/>
  <c r="J72" i="55"/>
  <c r="J116" i="55"/>
  <c r="I107" i="55"/>
  <c r="I72" i="53"/>
  <c r="H19" i="58"/>
  <c r="I71" i="41"/>
  <c r="H54" i="36"/>
  <c r="H56" i="52"/>
  <c r="H98" i="52"/>
  <c r="I158" i="41"/>
  <c r="O85" i="51"/>
  <c r="K57" i="59"/>
  <c r="O68" i="51"/>
  <c r="J113" i="55"/>
  <c r="I188" i="41"/>
  <c r="I69" i="41"/>
  <c r="K49" i="59"/>
  <c r="I185" i="41"/>
  <c r="H61" i="36"/>
  <c r="H121" i="52"/>
  <c r="J85" i="55"/>
  <c r="I159" i="41"/>
  <c r="H76" i="57"/>
  <c r="I39" i="53"/>
  <c r="H75" i="57"/>
  <c r="H117" i="36"/>
  <c r="I70" i="53"/>
  <c r="H34" i="36"/>
  <c r="J70" i="53"/>
  <c r="I76" i="53"/>
  <c r="J76" i="53"/>
  <c r="H69" i="36"/>
  <c r="I108" i="53"/>
  <c r="H23" i="58"/>
  <c r="H56" i="36"/>
  <c r="K106" i="59"/>
  <c r="I43" i="53"/>
  <c r="H138" i="58"/>
  <c r="H40" i="36"/>
  <c r="I51" i="53"/>
  <c r="J51" i="53"/>
  <c r="O45" i="51"/>
  <c r="K58" i="59"/>
  <c r="I122" i="41"/>
  <c r="I68" i="51"/>
  <c r="I43" i="55"/>
  <c r="O119" i="51"/>
  <c r="J43" i="55"/>
  <c r="I69" i="53"/>
  <c r="I81" i="53"/>
  <c r="I29" i="41"/>
  <c r="H86" i="36"/>
  <c r="K65" i="59"/>
  <c r="J69" i="53"/>
  <c r="I103" i="41"/>
  <c r="J81" i="53"/>
  <c r="I182" i="41"/>
  <c r="I88" i="41"/>
  <c r="I181" i="41"/>
  <c r="I99" i="41"/>
  <c r="I27" i="41"/>
  <c r="O108" i="51"/>
  <c r="J42" i="53"/>
  <c r="O71" i="51"/>
  <c r="K54" i="59"/>
  <c r="O37" i="51"/>
  <c r="I115" i="55"/>
  <c r="J38" i="53"/>
  <c r="H64" i="58"/>
  <c r="I82" i="53"/>
  <c r="I141" i="53"/>
  <c r="I135" i="41"/>
  <c r="J82" i="53"/>
  <c r="H45" i="36"/>
  <c r="I35" i="53"/>
  <c r="J35" i="53"/>
  <c r="J116" i="53"/>
  <c r="I177" i="41"/>
  <c r="I96" i="41"/>
  <c r="H79" i="36"/>
  <c r="K88" i="59"/>
  <c r="I42" i="53"/>
  <c r="I107" i="41"/>
  <c r="H111" i="36"/>
  <c r="H42" i="36"/>
  <c r="I87" i="41"/>
  <c r="J59" i="53"/>
  <c r="H22" i="58"/>
  <c r="H45" i="52"/>
  <c r="O77" i="51"/>
  <c r="H109" i="36"/>
  <c r="J43" i="53"/>
  <c r="I46" i="41"/>
  <c r="I81" i="55"/>
  <c r="J55" i="53"/>
  <c r="K90" i="59"/>
  <c r="I55" i="53"/>
  <c r="J42" i="55"/>
  <c r="J81" i="55"/>
  <c r="I82" i="55"/>
  <c r="J32" i="53"/>
  <c r="I78" i="41"/>
  <c r="I112" i="41"/>
  <c r="I40" i="41"/>
  <c r="I98" i="53"/>
  <c r="O75" i="51"/>
  <c r="H114" i="55"/>
  <c r="J98" i="53"/>
  <c r="H32" i="36"/>
  <c r="G59" i="55"/>
  <c r="H42" i="55"/>
  <c r="H49" i="55"/>
  <c r="H97" i="52"/>
  <c r="K122" i="59"/>
  <c r="G41" i="55"/>
  <c r="G57" i="55"/>
  <c r="H43" i="55"/>
  <c r="H96" i="55"/>
  <c r="G96" i="55"/>
  <c r="H92" i="55"/>
  <c r="G92" i="55"/>
  <c r="H97" i="55"/>
  <c r="G51" i="55"/>
  <c r="G98" i="55"/>
  <c r="H98" i="55"/>
  <c r="H87" i="57"/>
  <c r="H83" i="57"/>
  <c r="H70" i="55"/>
  <c r="G39" i="55"/>
  <c r="H89" i="57"/>
  <c r="H52" i="55"/>
  <c r="H85" i="55"/>
  <c r="G73" i="55"/>
  <c r="G74" i="55"/>
  <c r="H74" i="55"/>
  <c r="H78" i="55"/>
  <c r="G78" i="55"/>
  <c r="H46" i="55"/>
  <c r="H75" i="55"/>
  <c r="G67" i="55"/>
  <c r="G110" i="55"/>
  <c r="H110" i="55"/>
  <c r="H65" i="57"/>
  <c r="H69" i="57"/>
  <c r="I65" i="55"/>
  <c r="I80" i="55"/>
  <c r="I99" i="55"/>
  <c r="I113" i="55"/>
  <c r="J72" i="53"/>
  <c r="H80" i="58"/>
  <c r="H20" i="58"/>
  <c r="I142" i="41"/>
  <c r="O23" i="51"/>
  <c r="G23" i="51" s="1"/>
  <c r="L23" i="51" s="1"/>
  <c r="N23" i="51" s="1"/>
  <c r="G105" i="55"/>
  <c r="H62" i="55"/>
  <c r="G55" i="55"/>
  <c r="H101" i="57"/>
  <c r="G109" i="55"/>
  <c r="H89" i="55"/>
  <c r="G76" i="55"/>
  <c r="H76" i="55"/>
  <c r="H90" i="55"/>
  <c r="G90" i="55"/>
  <c r="G87" i="55"/>
  <c r="G102" i="55"/>
  <c r="H80" i="55"/>
  <c r="G83" i="55"/>
  <c r="H83" i="55"/>
  <c r="H67" i="57"/>
  <c r="H81" i="57"/>
  <c r="J114" i="55"/>
  <c r="H92" i="58"/>
  <c r="I67" i="41"/>
  <c r="G79" i="55"/>
  <c r="H71" i="55"/>
  <c r="H74" i="57"/>
  <c r="G113" i="55"/>
  <c r="H60" i="55"/>
  <c r="G88" i="55"/>
  <c r="H88" i="55"/>
  <c r="G104" i="55"/>
  <c r="H104" i="55"/>
  <c r="H103" i="55"/>
  <c r="H115" i="55"/>
  <c r="H84" i="55"/>
  <c r="G84" i="55"/>
  <c r="H79" i="57"/>
  <c r="H95" i="57"/>
  <c r="H99" i="55"/>
  <c r="I89" i="55"/>
  <c r="G53" i="55"/>
  <c r="H64" i="55"/>
  <c r="G81" i="55"/>
  <c r="G107" i="55"/>
  <c r="I35" i="55"/>
  <c r="J35" i="55"/>
  <c r="J71" i="55"/>
  <c r="J89" i="55"/>
  <c r="G47" i="55"/>
  <c r="H58" i="55"/>
  <c r="H111" i="55"/>
  <c r="G45" i="55"/>
  <c r="H68" i="55"/>
  <c r="G94" i="55"/>
  <c r="H37" i="55"/>
  <c r="G61" i="55"/>
  <c r="J48" i="55"/>
  <c r="J66" i="55"/>
  <c r="J107" i="55"/>
  <c r="G35" i="55"/>
  <c r="H95" i="55"/>
  <c r="G48" i="55"/>
  <c r="H56" i="55"/>
  <c r="H108" i="55"/>
  <c r="H65" i="55"/>
  <c r="I61" i="55"/>
  <c r="H91" i="55"/>
  <c r="H40" i="55"/>
  <c r="H86" i="55"/>
  <c r="H50" i="55"/>
  <c r="H101" i="55"/>
  <c r="H54" i="55"/>
  <c r="J61" i="55"/>
  <c r="G106" i="55"/>
  <c r="G100" i="55"/>
  <c r="H34" i="55"/>
  <c r="H77" i="55"/>
  <c r="G72" i="55"/>
  <c r="H44" i="55"/>
  <c r="H93" i="55"/>
  <c r="H112" i="55"/>
  <c r="H69" i="55"/>
  <c r="G36" i="55"/>
  <c r="H38" i="55"/>
  <c r="H82" i="55"/>
  <c r="H63" i="55"/>
  <c r="H116" i="55"/>
  <c r="G66" i="55"/>
  <c r="I40" i="55"/>
  <c r="I47" i="55"/>
  <c r="J47" i="55"/>
  <c r="I42" i="55"/>
  <c r="I60" i="55"/>
  <c r="I66" i="55"/>
  <c r="I72" i="55"/>
  <c r="J55" i="55"/>
  <c r="J67" i="55"/>
  <c r="J73" i="55"/>
  <c r="J91" i="55"/>
  <c r="I55" i="55"/>
  <c r="I73" i="55"/>
  <c r="I108" i="55"/>
  <c r="J108" i="55"/>
  <c r="J70" i="55"/>
  <c r="J39" i="55"/>
  <c r="I70" i="55"/>
  <c r="I97" i="55"/>
  <c r="J97" i="55"/>
  <c r="I44" i="55"/>
  <c r="J44" i="55"/>
  <c r="K25" i="36"/>
  <c r="G21" i="57"/>
  <c r="K30" i="36"/>
  <c r="G26" i="57"/>
  <c r="K31" i="36"/>
  <c r="G27" i="57"/>
  <c r="K23" i="36"/>
  <c r="G19" i="57"/>
  <c r="K24" i="36"/>
  <c r="G20" i="57"/>
  <c r="K22" i="36"/>
  <c r="G18" i="57"/>
  <c r="K21" i="36"/>
  <c r="G17" i="57"/>
  <c r="K28" i="36"/>
  <c r="G24" i="57"/>
  <c r="K26" i="36"/>
  <c r="G22" i="57"/>
  <c r="K27" i="36"/>
  <c r="G23" i="57"/>
  <c r="K29" i="36"/>
  <c r="G25" i="57"/>
  <c r="H26" i="36"/>
  <c r="H26" i="52"/>
  <c r="H19" i="57"/>
  <c r="H110" i="52"/>
  <c r="H54" i="52"/>
  <c r="H65" i="52"/>
  <c r="H119" i="52"/>
  <c r="H84" i="52"/>
  <c r="H107" i="52"/>
  <c r="H118" i="52"/>
  <c r="H24" i="52"/>
  <c r="H116" i="52"/>
  <c r="H122" i="52"/>
  <c r="H118" i="36"/>
  <c r="H28" i="36"/>
  <c r="H75" i="52"/>
  <c r="H122" i="36"/>
  <c r="H90" i="36"/>
  <c r="H106" i="36"/>
  <c r="H95" i="52"/>
  <c r="H72" i="36"/>
  <c r="H120" i="52"/>
  <c r="H74" i="52"/>
  <c r="H84" i="36"/>
  <c r="H115" i="52"/>
  <c r="H125" i="36"/>
  <c r="H113" i="52"/>
  <c r="H102" i="36"/>
  <c r="H102" i="52"/>
  <c r="H25" i="52"/>
  <c r="H116" i="36"/>
  <c r="H100" i="52"/>
  <c r="H98" i="36"/>
  <c r="H57" i="36"/>
  <c r="H33" i="36"/>
  <c r="H71" i="52"/>
  <c r="H96" i="36"/>
  <c r="H129" i="52"/>
  <c r="H70" i="52"/>
  <c r="H55" i="36"/>
  <c r="H112" i="52"/>
  <c r="H108" i="36"/>
  <c r="H75" i="36"/>
  <c r="H63" i="36"/>
  <c r="H51" i="36"/>
  <c r="H77" i="52"/>
  <c r="H125" i="52"/>
  <c r="H121" i="36"/>
  <c r="H89" i="36"/>
  <c r="H90" i="52"/>
  <c r="H73" i="36"/>
  <c r="H25" i="36"/>
  <c r="H88" i="52"/>
  <c r="I52" i="41"/>
  <c r="I101" i="41"/>
  <c r="I89" i="41"/>
  <c r="I77" i="41"/>
  <c r="I110" i="41"/>
  <c r="I38" i="41"/>
  <c r="I109" i="41"/>
  <c r="I37" i="41"/>
  <c r="I190" i="41"/>
  <c r="I176" i="41"/>
  <c r="I95" i="41"/>
  <c r="I83" i="41"/>
  <c r="I140" i="41"/>
  <c r="I128" i="41"/>
  <c r="I68" i="41"/>
  <c r="I44" i="41"/>
  <c r="I91" i="41"/>
  <c r="I186" i="41"/>
  <c r="I79" i="41"/>
  <c r="I138" i="41"/>
  <c r="I54" i="41"/>
  <c r="I28" i="41"/>
  <c r="I51" i="41"/>
  <c r="I161" i="41"/>
  <c r="I25" i="41"/>
  <c r="I119" i="41"/>
  <c r="I47" i="41"/>
  <c r="I130" i="41"/>
  <c r="I118" i="41"/>
  <c r="I70" i="41"/>
  <c r="I141" i="41"/>
  <c r="I57" i="41"/>
  <c r="I155" i="41"/>
  <c r="I116" i="41"/>
  <c r="I104" i="41"/>
  <c r="I127" i="41"/>
  <c r="I55" i="41"/>
  <c r="I90" i="41"/>
  <c r="I113" i="41"/>
  <c r="I41" i="41"/>
  <c r="I131" i="41"/>
  <c r="I59" i="41"/>
  <c r="I81" i="41"/>
  <c r="I59" i="53"/>
  <c r="K112" i="59"/>
  <c r="H125" i="58"/>
  <c r="K121" i="59"/>
  <c r="I45" i="53"/>
  <c r="I46" i="53"/>
  <c r="I74" i="53"/>
  <c r="O84" i="51"/>
  <c r="K53" i="59"/>
  <c r="K128" i="59"/>
  <c r="I95" i="51"/>
  <c r="J73" i="53"/>
  <c r="H93" i="58"/>
  <c r="I32" i="53"/>
  <c r="I68" i="53"/>
  <c r="I120" i="53"/>
  <c r="K83" i="59"/>
  <c r="H21" i="59"/>
  <c r="I96" i="53"/>
  <c r="O74" i="51"/>
  <c r="J96" i="53"/>
  <c r="O94" i="51"/>
  <c r="I128" i="53"/>
  <c r="J128" i="53"/>
  <c r="K40" i="59"/>
  <c r="I36" i="53"/>
  <c r="J36" i="53"/>
  <c r="J89" i="53"/>
  <c r="J68" i="53"/>
  <c r="J113" i="53"/>
  <c r="K25" i="59"/>
  <c r="O107" i="51"/>
  <c r="H127" i="59"/>
  <c r="J63" i="53"/>
  <c r="J114" i="53"/>
  <c r="I34" i="53"/>
  <c r="I89" i="53"/>
  <c r="O62" i="51"/>
  <c r="I47" i="53"/>
  <c r="I123" i="53"/>
  <c r="J47" i="53"/>
  <c r="J123" i="53"/>
  <c r="I119" i="53"/>
  <c r="O102" i="51"/>
  <c r="I118" i="51"/>
  <c r="J50" i="53"/>
  <c r="K124" i="59"/>
  <c r="O50" i="51"/>
  <c r="I56" i="53"/>
  <c r="J56" i="53"/>
  <c r="I33" i="53"/>
  <c r="I63" i="53"/>
  <c r="K22" i="59"/>
  <c r="J57" i="53"/>
  <c r="H32" i="58"/>
  <c r="K93" i="59"/>
  <c r="K26" i="59"/>
  <c r="I37" i="53"/>
  <c r="J37" i="53"/>
  <c r="J74" i="53"/>
  <c r="K35" i="59"/>
  <c r="I57" i="53"/>
  <c r="I87" i="53"/>
  <c r="I114" i="53"/>
  <c r="I23" i="51"/>
  <c r="I34" i="51"/>
  <c r="J122" i="53"/>
  <c r="I122" i="53"/>
  <c r="J34" i="53"/>
  <c r="O104" i="51"/>
  <c r="K72" i="59"/>
  <c r="H36" i="59"/>
  <c r="K63" i="59"/>
  <c r="J87" i="53"/>
  <c r="H34" i="58"/>
  <c r="H21" i="58"/>
  <c r="K64" i="59"/>
  <c r="K27" i="59"/>
  <c r="I49" i="55"/>
  <c r="I114" i="55"/>
  <c r="I58" i="55"/>
  <c r="J58" i="55"/>
  <c r="J80" i="55"/>
  <c r="J105" i="55"/>
  <c r="I36" i="55"/>
  <c r="J50" i="55"/>
  <c r="J75" i="55"/>
  <c r="J115" i="55"/>
  <c r="I50" i="55"/>
  <c r="I69" i="55"/>
  <c r="I77" i="55"/>
  <c r="I109" i="55"/>
  <c r="J57" i="55"/>
  <c r="J69" i="55"/>
  <c r="J77" i="55"/>
  <c r="J94" i="55"/>
  <c r="J109" i="55"/>
  <c r="I95" i="55"/>
  <c r="I127" i="55"/>
  <c r="J95" i="55"/>
  <c r="I26" i="55"/>
  <c r="J51" i="55"/>
  <c r="I37" i="55"/>
  <c r="I67" i="55"/>
  <c r="I38" i="55"/>
  <c r="I56" i="55"/>
  <c r="I62" i="55"/>
  <c r="I68" i="55"/>
  <c r="I101" i="55"/>
  <c r="J38" i="55"/>
  <c r="J56" i="55"/>
  <c r="J62" i="55"/>
  <c r="J68" i="55"/>
  <c r="J101" i="55"/>
  <c r="I51" i="55"/>
  <c r="I57" i="55"/>
  <c r="I63" i="55"/>
  <c r="I94" i="55"/>
  <c r="I116" i="55"/>
  <c r="I64" i="55"/>
  <c r="I79" i="55"/>
  <c r="I86" i="55"/>
  <c r="I111" i="55"/>
  <c r="J64" i="55"/>
  <c r="J79" i="55"/>
  <c r="J86" i="55"/>
  <c r="J103" i="55"/>
  <c r="J111" i="55"/>
  <c r="I59" i="55"/>
  <c r="I112" i="55"/>
  <c r="J63" i="55"/>
  <c r="J59" i="55"/>
  <c r="J112" i="55"/>
  <c r="H25" i="57"/>
  <c r="H29" i="36"/>
  <c r="H59" i="52"/>
  <c r="H65" i="58"/>
  <c r="I45" i="41"/>
  <c r="H42" i="58"/>
  <c r="I187" i="41"/>
  <c r="I173" i="41"/>
  <c r="I92" i="41"/>
  <c r="I50" i="53"/>
  <c r="I62" i="53"/>
  <c r="I115" i="41"/>
  <c r="I43" i="41"/>
  <c r="H76" i="52"/>
  <c r="O29" i="51"/>
  <c r="K76" i="59"/>
  <c r="K110" i="59"/>
  <c r="J44" i="51"/>
  <c r="K34" i="59"/>
  <c r="H23" i="36"/>
  <c r="I45" i="55"/>
  <c r="J33" i="53"/>
  <c r="J45" i="53"/>
  <c r="J75" i="53"/>
  <c r="J45" i="55"/>
  <c r="I107" i="53"/>
  <c r="I115" i="53"/>
  <c r="I129" i="53"/>
  <c r="I123" i="41"/>
  <c r="I63" i="41"/>
  <c r="H70" i="36"/>
  <c r="H58" i="36"/>
  <c r="K33" i="59"/>
  <c r="K118" i="59"/>
  <c r="K52" i="59"/>
  <c r="O126" i="51"/>
  <c r="K47" i="59"/>
  <c r="H71" i="57"/>
  <c r="I103" i="55"/>
  <c r="J107" i="53"/>
  <c r="J115" i="53"/>
  <c r="J129" i="53"/>
  <c r="I146" i="41"/>
  <c r="I74" i="41"/>
  <c r="H23" i="52"/>
  <c r="O46" i="51"/>
  <c r="O127" i="51"/>
  <c r="I145" i="41"/>
  <c r="I121" i="41"/>
  <c r="I73" i="41"/>
  <c r="H44" i="36"/>
  <c r="O59" i="51"/>
  <c r="K24" i="59"/>
  <c r="O51" i="51"/>
  <c r="H24" i="59"/>
  <c r="I106" i="41"/>
  <c r="H41" i="36"/>
  <c r="H24" i="57"/>
  <c r="H44" i="52"/>
  <c r="K39" i="59"/>
  <c r="H56" i="58"/>
  <c r="H79" i="52"/>
  <c r="H67" i="52"/>
  <c r="H31" i="52"/>
  <c r="O115" i="51"/>
  <c r="O120" i="51"/>
  <c r="H93" i="52"/>
  <c r="H33" i="52"/>
  <c r="H60" i="52"/>
  <c r="H27" i="57"/>
  <c r="H49" i="58"/>
  <c r="O92" i="51"/>
  <c r="H28" i="52"/>
  <c r="H81" i="52"/>
  <c r="I71" i="55"/>
  <c r="I60" i="41"/>
  <c r="H67" i="36"/>
  <c r="H31" i="36"/>
  <c r="K41" i="59"/>
  <c r="O140" i="51"/>
  <c r="G140" i="51" s="1"/>
  <c r="K100" i="59"/>
  <c r="O129" i="51"/>
  <c r="H106" i="52"/>
  <c r="H30" i="52"/>
  <c r="H58" i="52"/>
  <c r="H42" i="52"/>
  <c r="H34" i="52"/>
  <c r="H32" i="52"/>
  <c r="H48" i="52"/>
  <c r="H47" i="52"/>
  <c r="H40" i="52"/>
  <c r="H43" i="52"/>
  <c r="H27" i="52"/>
  <c r="H37" i="52"/>
  <c r="H35" i="52"/>
  <c r="H73" i="52"/>
  <c r="H22" i="52"/>
  <c r="H29" i="52"/>
  <c r="H57" i="52"/>
  <c r="H53" i="52"/>
  <c r="H126" i="52"/>
  <c r="H39" i="52"/>
  <c r="H41" i="52"/>
  <c r="H104" i="52"/>
  <c r="H21" i="36"/>
  <c r="H27" i="36"/>
  <c r="J126" i="51"/>
  <c r="I21" i="51"/>
  <c r="I140" i="51"/>
  <c r="I22" i="51"/>
  <c r="I25" i="51"/>
  <c r="I24" i="51"/>
  <c r="J116" i="51"/>
  <c r="J125" i="51"/>
  <c r="H57" i="58"/>
  <c r="H72" i="58"/>
  <c r="H113" i="58"/>
  <c r="H41" i="58"/>
  <c r="H73" i="58"/>
  <c r="H91" i="58"/>
  <c r="H33" i="58"/>
  <c r="H42" i="59"/>
  <c r="H48" i="58"/>
  <c r="J50" i="51"/>
  <c r="I125" i="51"/>
  <c r="J59" i="51"/>
  <c r="H123" i="58"/>
  <c r="H25" i="58"/>
  <c r="I27" i="51"/>
  <c r="J58" i="51"/>
  <c r="J51" i="51"/>
  <c r="H35" i="59"/>
  <c r="H93" i="59"/>
  <c r="J67" i="51"/>
  <c r="J115" i="51"/>
  <c r="J94" i="51"/>
  <c r="J66" i="51"/>
  <c r="H115" i="59"/>
  <c r="I43" i="51"/>
  <c r="H40" i="58"/>
  <c r="H43" i="59"/>
  <c r="H81" i="58"/>
  <c r="J74" i="51"/>
  <c r="H102" i="58"/>
  <c r="H114" i="58"/>
  <c r="H124" i="58"/>
  <c r="H74" i="59"/>
  <c r="H104" i="58"/>
  <c r="H126" i="59"/>
  <c r="J83" i="51"/>
  <c r="I116" i="51"/>
  <c r="J104" i="51"/>
  <c r="I75" i="51"/>
  <c r="I126" i="51"/>
  <c r="H38" i="58"/>
  <c r="H63" i="58"/>
  <c r="H26" i="59"/>
  <c r="H44" i="59"/>
  <c r="J35" i="51"/>
  <c r="I35" i="51"/>
  <c r="H68" i="59"/>
  <c r="H43" i="58"/>
  <c r="H117" i="58"/>
  <c r="H52" i="58"/>
  <c r="H127" i="58"/>
  <c r="H29" i="58"/>
  <c r="H97" i="58"/>
  <c r="H54" i="58"/>
  <c r="H79" i="58"/>
  <c r="H34" i="59"/>
  <c r="H66" i="59"/>
  <c r="H104" i="59"/>
  <c r="H28" i="59"/>
  <c r="H95" i="59"/>
  <c r="I127" i="51"/>
  <c r="J127" i="51"/>
  <c r="H35" i="58"/>
  <c r="H86" i="58"/>
  <c r="H46" i="58"/>
  <c r="H71" i="58"/>
  <c r="H27" i="59"/>
  <c r="H75" i="59"/>
  <c r="H51" i="58"/>
  <c r="H126" i="58"/>
  <c r="H60" i="58"/>
  <c r="H37" i="58"/>
  <c r="H110" i="58"/>
  <c r="H62" i="58"/>
  <c r="H90" i="58"/>
  <c r="J42" i="51"/>
  <c r="I42" i="51"/>
  <c r="H59" i="59"/>
  <c r="H52" i="59"/>
  <c r="I76" i="51"/>
  <c r="J76" i="51"/>
  <c r="H23" i="59"/>
  <c r="H106" i="58"/>
  <c r="H59" i="58"/>
  <c r="H68" i="58"/>
  <c r="H45" i="58"/>
  <c r="H119" i="58"/>
  <c r="H70" i="58"/>
  <c r="H31" i="58"/>
  <c r="H100" i="58"/>
  <c r="I36" i="51"/>
  <c r="J36" i="51"/>
  <c r="H76" i="59"/>
  <c r="I107" i="51"/>
  <c r="J107" i="51"/>
  <c r="H44" i="58"/>
  <c r="H120" i="58"/>
  <c r="H67" i="58"/>
  <c r="H76" i="58"/>
  <c r="H53" i="58"/>
  <c r="J106" i="51"/>
  <c r="I106" i="51"/>
  <c r="H78" i="58"/>
  <c r="H39" i="58"/>
  <c r="H112" i="58"/>
  <c r="J82" i="51"/>
  <c r="I82" i="51"/>
  <c r="H83" i="59"/>
  <c r="I60" i="51"/>
  <c r="H27" i="58"/>
  <c r="H36" i="58"/>
  <c r="H118" i="59"/>
  <c r="H75" i="58"/>
  <c r="H84" i="58"/>
  <c r="H94" i="59"/>
  <c r="H61" i="58"/>
  <c r="H88" i="58"/>
  <c r="H47" i="58"/>
  <c r="H122" i="58"/>
  <c r="H50" i="59"/>
  <c r="H60" i="59"/>
  <c r="I84" i="51"/>
  <c r="J84" i="51"/>
  <c r="H108" i="58"/>
  <c r="H77" i="58"/>
  <c r="H111" i="58"/>
  <c r="H58" i="59"/>
  <c r="H118" i="58"/>
  <c r="H83" i="58"/>
  <c r="H28" i="58"/>
  <c r="H69" i="58"/>
  <c r="H30" i="58"/>
  <c r="H98" i="58"/>
  <c r="H55" i="58"/>
  <c r="J93" i="51"/>
  <c r="I93" i="51"/>
  <c r="H84" i="59"/>
  <c r="H21" i="52"/>
  <c r="H95" i="58" l="1"/>
  <c r="G115" i="59"/>
  <c r="G45" i="59"/>
  <c r="G51" i="60"/>
  <c r="H99" i="51"/>
  <c r="G104" i="59"/>
  <c r="G98" i="59"/>
  <c r="G61" i="60"/>
  <c r="G81" i="60"/>
  <c r="I93" i="53"/>
  <c r="G86" i="59"/>
  <c r="G66" i="59"/>
  <c r="G42" i="59"/>
  <c r="G86" i="51"/>
  <c r="G99" i="59"/>
  <c r="G107" i="58"/>
  <c r="K109" i="59"/>
  <c r="O109" i="51"/>
  <c r="H105" i="52"/>
  <c r="H101" i="36"/>
  <c r="J124" i="53"/>
  <c r="I124" i="53"/>
  <c r="H91" i="52"/>
  <c r="H87" i="36"/>
  <c r="G107" i="59"/>
  <c r="K123" i="59"/>
  <c r="O123" i="51"/>
  <c r="G121" i="58"/>
  <c r="J118" i="53"/>
  <c r="I118" i="53"/>
  <c r="I102" i="53"/>
  <c r="J102" i="53"/>
  <c r="H111" i="52"/>
  <c r="H107" i="36"/>
  <c r="H103" i="52"/>
  <c r="H99" i="36"/>
  <c r="K87" i="59"/>
  <c r="O87" i="51"/>
  <c r="G85" i="58"/>
  <c r="H109" i="52"/>
  <c r="H105" i="36"/>
  <c r="H88" i="36"/>
  <c r="J97" i="53"/>
  <c r="I97" i="53"/>
  <c r="J90" i="53"/>
  <c r="I90" i="53"/>
  <c r="O111" i="51"/>
  <c r="K111" i="59"/>
  <c r="G109" i="58"/>
  <c r="G92" i="59"/>
  <c r="G46" i="59"/>
  <c r="H101" i="52"/>
  <c r="H97" i="36"/>
  <c r="O101" i="51"/>
  <c r="G99" i="58"/>
  <c r="K101" i="59"/>
  <c r="K103" i="59"/>
  <c r="G101" i="58"/>
  <c r="O103" i="51"/>
  <c r="J106" i="53"/>
  <c r="I106" i="53"/>
  <c r="H123" i="52"/>
  <c r="H119" i="36"/>
  <c r="O91" i="51"/>
  <c r="G89" i="58"/>
  <c r="K91" i="59"/>
  <c r="I92" i="53"/>
  <c r="J92" i="53"/>
  <c r="J88" i="53"/>
  <c r="I88" i="53"/>
  <c r="H94" i="52"/>
  <c r="H92" i="36"/>
  <c r="G94" i="58"/>
  <c r="K96" i="59"/>
  <c r="O96" i="51"/>
  <c r="G77" i="59"/>
  <c r="K105" i="59"/>
  <c r="G103" i="58"/>
  <c r="O105" i="51"/>
  <c r="H117" i="52"/>
  <c r="H113" i="36"/>
  <c r="I112" i="53"/>
  <c r="J112" i="53"/>
  <c r="J104" i="53"/>
  <c r="I104" i="53"/>
  <c r="J110" i="53"/>
  <c r="I110" i="53"/>
  <c r="G115" i="58"/>
  <c r="K117" i="59"/>
  <c r="O117" i="51"/>
  <c r="K89" i="59"/>
  <c r="G87" i="58"/>
  <c r="O89" i="51"/>
  <c r="H87" i="52"/>
  <c r="H83" i="36"/>
  <c r="H89" i="52"/>
  <c r="H85" i="36"/>
  <c r="G37" i="59"/>
  <c r="G68" i="59"/>
  <c r="G80" i="59"/>
  <c r="G120" i="59"/>
  <c r="G140" i="59"/>
  <c r="G21" i="59"/>
  <c r="G84" i="59"/>
  <c r="G50" i="59"/>
  <c r="G44" i="59"/>
  <c r="G74" i="59"/>
  <c r="G60" i="59"/>
  <c r="G127" i="59"/>
  <c r="G119" i="59"/>
  <c r="G43" i="59"/>
  <c r="G51" i="59"/>
  <c r="G108" i="59"/>
  <c r="G113" i="59"/>
  <c r="G23" i="59"/>
  <c r="G30" i="59"/>
  <c r="G31" i="59"/>
  <c r="G79" i="59"/>
  <c r="K25" i="61"/>
  <c r="G24" i="60"/>
  <c r="H36" i="51"/>
  <c r="G36" i="51"/>
  <c r="H84" i="51"/>
  <c r="G84" i="51"/>
  <c r="G119" i="51"/>
  <c r="H119" i="51"/>
  <c r="G113" i="51"/>
  <c r="H113" i="51"/>
  <c r="G95" i="51"/>
  <c r="H95" i="51"/>
  <c r="G71" i="59"/>
  <c r="K39" i="61"/>
  <c r="G38" i="60"/>
  <c r="G90" i="51"/>
  <c r="H90" i="51"/>
  <c r="H71" i="51"/>
  <c r="G71" i="51"/>
  <c r="H129" i="51"/>
  <c r="G129" i="51"/>
  <c r="G120" i="51"/>
  <c r="H120" i="51"/>
  <c r="H108" i="51"/>
  <c r="G108" i="51"/>
  <c r="G31" i="51"/>
  <c r="H31" i="51"/>
  <c r="G73" i="51"/>
  <c r="H73" i="51"/>
  <c r="K90" i="61"/>
  <c r="G89" i="60"/>
  <c r="H65" i="51"/>
  <c r="G65" i="51"/>
  <c r="G72" i="51"/>
  <c r="H72" i="51"/>
  <c r="K81" i="61"/>
  <c r="G80" i="60"/>
  <c r="H100" i="51"/>
  <c r="G100" i="51"/>
  <c r="G118" i="51"/>
  <c r="H118" i="51"/>
  <c r="H81" i="51"/>
  <c r="G81" i="51"/>
  <c r="G59" i="51"/>
  <c r="H59" i="51"/>
  <c r="K98" i="61"/>
  <c r="G97" i="60"/>
  <c r="G115" i="51"/>
  <c r="H115" i="51"/>
  <c r="H104" i="51"/>
  <c r="G104" i="51"/>
  <c r="G62" i="51"/>
  <c r="H62" i="51"/>
  <c r="G94" i="51"/>
  <c r="H94" i="51"/>
  <c r="G29" i="59"/>
  <c r="K26" i="61"/>
  <c r="G25" i="60"/>
  <c r="K27" i="60"/>
  <c r="G32" i="59"/>
  <c r="H55" i="51"/>
  <c r="G55" i="51"/>
  <c r="K125" i="61"/>
  <c r="G124" i="60"/>
  <c r="G102" i="59"/>
  <c r="H110" i="51"/>
  <c r="G110" i="51"/>
  <c r="K104" i="61"/>
  <c r="G103" i="60"/>
  <c r="G114" i="51"/>
  <c r="H114" i="51"/>
  <c r="K121" i="60"/>
  <c r="G126" i="59"/>
  <c r="K115" i="61"/>
  <c r="G114" i="60"/>
  <c r="K80" i="61"/>
  <c r="G79" i="60"/>
  <c r="K19" i="61"/>
  <c r="G18" i="60"/>
  <c r="H38" i="51"/>
  <c r="G38" i="51"/>
  <c r="G58" i="51"/>
  <c r="H58" i="51"/>
  <c r="K63" i="61"/>
  <c r="G62" i="60"/>
  <c r="G116" i="51"/>
  <c r="H116" i="51"/>
  <c r="H127" i="51"/>
  <c r="G127" i="51"/>
  <c r="G29" i="51"/>
  <c r="H29" i="51"/>
  <c r="G74" i="51"/>
  <c r="H74" i="51"/>
  <c r="G75" i="51"/>
  <c r="H75" i="51"/>
  <c r="H68" i="51"/>
  <c r="G68" i="51"/>
  <c r="G75" i="59"/>
  <c r="H33" i="51"/>
  <c r="G33" i="51"/>
  <c r="K41" i="61"/>
  <c r="G40" i="60"/>
  <c r="K40" i="61"/>
  <c r="G39" i="60"/>
  <c r="G46" i="51"/>
  <c r="H46" i="51"/>
  <c r="G77" i="51"/>
  <c r="H77" i="51"/>
  <c r="G45" i="51"/>
  <c r="H45" i="51"/>
  <c r="G44" i="51"/>
  <c r="H44" i="51"/>
  <c r="K91" i="61"/>
  <c r="G90" i="60"/>
  <c r="G41" i="51"/>
  <c r="H41" i="51"/>
  <c r="G47" i="51"/>
  <c r="H47" i="51"/>
  <c r="K109" i="61"/>
  <c r="G108" i="60"/>
  <c r="H70" i="51"/>
  <c r="G70" i="51"/>
  <c r="H39" i="51"/>
  <c r="G39" i="51"/>
  <c r="K47" i="61"/>
  <c r="G46" i="60"/>
  <c r="G63" i="51"/>
  <c r="H63" i="51"/>
  <c r="K57" i="60"/>
  <c r="G62" i="59"/>
  <c r="K65" i="61"/>
  <c r="G64" i="60"/>
  <c r="H85" i="51"/>
  <c r="G85" i="51"/>
  <c r="G30" i="51"/>
  <c r="H30" i="51"/>
  <c r="K100" i="61"/>
  <c r="G99" i="60"/>
  <c r="G57" i="51"/>
  <c r="H57" i="51"/>
  <c r="K67" i="61"/>
  <c r="G66" i="60"/>
  <c r="G129" i="59"/>
  <c r="K75" i="61"/>
  <c r="G74" i="60"/>
  <c r="K99" i="62"/>
  <c r="G95" i="61"/>
  <c r="H48" i="51"/>
  <c r="G48" i="51"/>
  <c r="H128" i="51"/>
  <c r="G128" i="51"/>
  <c r="G61" i="51"/>
  <c r="H61" i="51"/>
  <c r="K73" i="61"/>
  <c r="G72" i="60"/>
  <c r="K88" i="61"/>
  <c r="G87" i="60"/>
  <c r="K103" i="61"/>
  <c r="G102" i="60"/>
  <c r="H124" i="51"/>
  <c r="G124" i="51"/>
  <c r="G88" i="51"/>
  <c r="H88" i="51"/>
  <c r="K42" i="61"/>
  <c r="G41" i="60"/>
  <c r="H112" i="51"/>
  <c r="G112" i="51"/>
  <c r="H50" i="51"/>
  <c r="G50" i="51"/>
  <c r="H107" i="51"/>
  <c r="G107" i="51"/>
  <c r="G98" i="51"/>
  <c r="H98" i="51"/>
  <c r="K27" i="61"/>
  <c r="G26" i="60"/>
  <c r="G40" i="51"/>
  <c r="H40" i="51"/>
  <c r="H34" i="51"/>
  <c r="G34" i="51"/>
  <c r="H126" i="51"/>
  <c r="G126" i="51"/>
  <c r="K71" i="61"/>
  <c r="G70" i="60"/>
  <c r="H67" i="51"/>
  <c r="G67" i="51"/>
  <c r="G97" i="51"/>
  <c r="H97" i="51"/>
  <c r="K125" i="62"/>
  <c r="G121" i="61"/>
  <c r="H83" i="51"/>
  <c r="G83" i="51"/>
  <c r="K94" i="61"/>
  <c r="G93" i="60"/>
  <c r="K56" i="62"/>
  <c r="G52" i="61"/>
  <c r="K42" i="62"/>
  <c r="G38" i="61"/>
  <c r="K66" i="62"/>
  <c r="G62" i="61"/>
  <c r="K86" i="62"/>
  <c r="G82" i="61"/>
  <c r="H49" i="51"/>
  <c r="G49" i="51"/>
  <c r="G43" i="51"/>
  <c r="H43" i="51"/>
  <c r="H106" i="51"/>
  <c r="G106" i="51"/>
  <c r="G94" i="59"/>
  <c r="K17" i="61"/>
  <c r="G16" i="60"/>
  <c r="K73" i="60"/>
  <c r="G78" i="59"/>
  <c r="K116" i="61"/>
  <c r="G115" i="60"/>
  <c r="K33" i="61"/>
  <c r="G32" i="60"/>
  <c r="G79" i="51"/>
  <c r="H79" i="51"/>
  <c r="G92" i="51"/>
  <c r="H92" i="51"/>
  <c r="G78" i="51"/>
  <c r="H78" i="51"/>
  <c r="H69" i="51"/>
  <c r="G69" i="51"/>
  <c r="K64" i="61"/>
  <c r="G63" i="60"/>
  <c r="H122" i="51"/>
  <c r="G122" i="51"/>
  <c r="K55" i="61"/>
  <c r="G54" i="60"/>
  <c r="H125" i="51"/>
  <c r="G125" i="51"/>
  <c r="K73" i="62"/>
  <c r="G69" i="61"/>
  <c r="K136" i="61"/>
  <c r="G135" i="60"/>
  <c r="G76" i="51"/>
  <c r="H76" i="51"/>
  <c r="H102" i="51"/>
  <c r="G102" i="51"/>
  <c r="G95" i="59"/>
  <c r="H82" i="51"/>
  <c r="G82" i="51"/>
  <c r="H52" i="51"/>
  <c r="G52" i="51"/>
  <c r="G64" i="51"/>
  <c r="H64" i="51"/>
  <c r="K76" i="61"/>
  <c r="G75" i="60"/>
  <c r="H51" i="51"/>
  <c r="G51" i="51"/>
  <c r="H37" i="51"/>
  <c r="G37" i="51"/>
  <c r="G85" i="59"/>
  <c r="G59" i="59"/>
  <c r="H35" i="51"/>
  <c r="G35" i="51"/>
  <c r="K123" i="61"/>
  <c r="G122" i="60"/>
  <c r="H53" i="51"/>
  <c r="G53" i="51"/>
  <c r="K56" i="61"/>
  <c r="G55" i="60"/>
  <c r="K111" i="61"/>
  <c r="G110" i="60"/>
  <c r="G93" i="51"/>
  <c r="H93" i="51"/>
  <c r="K46" i="61"/>
  <c r="G45" i="60"/>
  <c r="K70" i="61"/>
  <c r="G69" i="60"/>
  <c r="G80" i="51"/>
  <c r="H80" i="51"/>
  <c r="G67" i="59"/>
  <c r="G121" i="51"/>
  <c r="H121" i="51"/>
  <c r="H54" i="51"/>
  <c r="G54" i="51"/>
  <c r="K38" i="62"/>
  <c r="G34" i="61"/>
  <c r="K20" i="60"/>
  <c r="G25" i="59"/>
  <c r="K31" i="60"/>
  <c r="G36" i="59"/>
  <c r="K71" i="60"/>
  <c r="G76" i="59"/>
  <c r="K59" i="60"/>
  <c r="G64" i="59"/>
  <c r="K17" i="60"/>
  <c r="G22" i="59"/>
  <c r="K78" i="60"/>
  <c r="G83" i="59"/>
  <c r="K85" i="60"/>
  <c r="G90" i="59"/>
  <c r="K101" i="60"/>
  <c r="G106" i="59"/>
  <c r="K43" i="60"/>
  <c r="G48" i="59"/>
  <c r="K116" i="60"/>
  <c r="G121" i="59"/>
  <c r="K109" i="60"/>
  <c r="G114" i="59"/>
  <c r="K111" i="60"/>
  <c r="G116" i="59"/>
  <c r="K77" i="60"/>
  <c r="G82" i="59"/>
  <c r="K52" i="60"/>
  <c r="G57" i="59"/>
  <c r="K92" i="60"/>
  <c r="G97" i="59"/>
  <c r="K42" i="60"/>
  <c r="G47" i="59"/>
  <c r="K107" i="60"/>
  <c r="G112" i="59"/>
  <c r="K83" i="60"/>
  <c r="G88" i="59"/>
  <c r="K65" i="60"/>
  <c r="G70" i="59"/>
  <c r="K50" i="60"/>
  <c r="G55" i="59"/>
  <c r="K76" i="60"/>
  <c r="G81" i="59"/>
  <c r="K105" i="60"/>
  <c r="G110" i="59"/>
  <c r="K34" i="60"/>
  <c r="G39" i="59"/>
  <c r="K58" i="60"/>
  <c r="G63" i="59"/>
  <c r="K30" i="60"/>
  <c r="G35" i="59"/>
  <c r="K35" i="60"/>
  <c r="G40" i="59"/>
  <c r="K117" i="60"/>
  <c r="G122" i="59"/>
  <c r="K23" i="60"/>
  <c r="G28" i="59"/>
  <c r="K47" i="60"/>
  <c r="G52" i="59"/>
  <c r="K53" i="60"/>
  <c r="G58" i="59"/>
  <c r="K19" i="60"/>
  <c r="G24" i="59"/>
  <c r="K113" i="60"/>
  <c r="G118" i="59"/>
  <c r="K67" i="60"/>
  <c r="G72" i="59"/>
  <c r="K119" i="60"/>
  <c r="G124" i="59"/>
  <c r="K56" i="60"/>
  <c r="G61" i="59"/>
  <c r="K95" i="60"/>
  <c r="G100" i="59"/>
  <c r="K28" i="60"/>
  <c r="G33" i="59"/>
  <c r="K123" i="60"/>
  <c r="G128" i="59"/>
  <c r="K49" i="60"/>
  <c r="G54" i="59"/>
  <c r="K60" i="60"/>
  <c r="G65" i="59"/>
  <c r="K22" i="60"/>
  <c r="G27" i="59"/>
  <c r="K21" i="60"/>
  <c r="G26" i="59"/>
  <c r="K48" i="60"/>
  <c r="G53" i="59"/>
  <c r="K44" i="60"/>
  <c r="G49" i="59"/>
  <c r="K36" i="60"/>
  <c r="G41" i="59"/>
  <c r="K29" i="60"/>
  <c r="G34" i="59"/>
  <c r="K88" i="60"/>
  <c r="G93" i="59"/>
  <c r="H20" i="60"/>
  <c r="H107" i="59"/>
  <c r="K21" i="52"/>
  <c r="G21" i="52" s="1"/>
  <c r="G21" i="36"/>
  <c r="K25" i="52"/>
  <c r="G25" i="52" s="1"/>
  <c r="G25" i="36"/>
  <c r="K22" i="52"/>
  <c r="G22" i="52" s="1"/>
  <c r="G22" i="36"/>
  <c r="K29" i="52"/>
  <c r="G29" i="52" s="1"/>
  <c r="G29" i="36"/>
  <c r="K24" i="52"/>
  <c r="G24" i="52" s="1"/>
  <c r="G24" i="36"/>
  <c r="K27" i="52"/>
  <c r="G27" i="52" s="1"/>
  <c r="G27" i="36"/>
  <c r="K23" i="52"/>
  <c r="G23" i="52" s="1"/>
  <c r="G23" i="36"/>
  <c r="K26" i="52"/>
  <c r="G26" i="52" s="1"/>
  <c r="G26" i="36"/>
  <c r="K31" i="52"/>
  <c r="G31" i="52" s="1"/>
  <c r="G31" i="36"/>
  <c r="K28" i="52"/>
  <c r="G28" i="52" s="1"/>
  <c r="G28" i="36"/>
  <c r="K30" i="52"/>
  <c r="G30" i="52" s="1"/>
  <c r="G30" i="36"/>
  <c r="I44" i="51"/>
  <c r="J95" i="51"/>
  <c r="I99" i="53"/>
  <c r="H96" i="58"/>
  <c r="J52" i="51"/>
  <c r="H22" i="59"/>
  <c r="J98" i="51"/>
  <c r="J99" i="53"/>
  <c r="J118" i="51"/>
  <c r="J68" i="51"/>
  <c r="I85" i="55"/>
  <c r="H82" i="59"/>
  <c r="H94" i="36"/>
  <c r="H93" i="36"/>
  <c r="I98" i="55"/>
  <c r="J98" i="55"/>
  <c r="I90" i="55"/>
  <c r="J90" i="55"/>
  <c r="I76" i="55"/>
  <c r="J76" i="55"/>
  <c r="J104" i="55"/>
  <c r="I104" i="55"/>
  <c r="I110" i="55"/>
  <c r="J110" i="55"/>
  <c r="I92" i="55"/>
  <c r="J92" i="55"/>
  <c r="J88" i="55"/>
  <c r="I88" i="55"/>
  <c r="I83" i="55"/>
  <c r="J83" i="55"/>
  <c r="J96" i="55"/>
  <c r="I96" i="55"/>
  <c r="I78" i="55"/>
  <c r="J78" i="55"/>
  <c r="J84" i="55"/>
  <c r="I84" i="55"/>
  <c r="J74" i="55"/>
  <c r="I74" i="55"/>
  <c r="J34" i="51"/>
  <c r="H19" i="60"/>
  <c r="I58" i="51"/>
  <c r="I50" i="51"/>
  <c r="J43" i="51"/>
  <c r="H51" i="59"/>
  <c r="H116" i="59"/>
  <c r="H30" i="60"/>
  <c r="H37" i="60"/>
  <c r="H106" i="59"/>
  <c r="H125" i="59"/>
  <c r="H69" i="60"/>
  <c r="I59" i="51"/>
  <c r="I115" i="51"/>
  <c r="H67" i="59"/>
  <c r="I51" i="51"/>
  <c r="I67" i="51"/>
  <c r="H121" i="60"/>
  <c r="H88" i="60"/>
  <c r="J75" i="51"/>
  <c r="I74" i="51"/>
  <c r="I94" i="51"/>
  <c r="I66" i="51"/>
  <c r="I104" i="51"/>
  <c r="I83" i="51"/>
  <c r="H79" i="59"/>
  <c r="H69" i="59"/>
  <c r="H21" i="60"/>
  <c r="J71" i="51"/>
  <c r="I71" i="51"/>
  <c r="H70" i="60"/>
  <c r="H71" i="59"/>
  <c r="H85" i="59"/>
  <c r="J110" i="51"/>
  <c r="I110" i="51"/>
  <c r="H124" i="59"/>
  <c r="J90" i="51"/>
  <c r="I90" i="51"/>
  <c r="J86" i="51"/>
  <c r="I86" i="51"/>
  <c r="J38" i="51"/>
  <c r="I38" i="51"/>
  <c r="H46" i="59"/>
  <c r="J102" i="51"/>
  <c r="I102" i="51"/>
  <c r="H73" i="59"/>
  <c r="I37" i="51"/>
  <c r="J37" i="51"/>
  <c r="H90" i="60"/>
  <c r="H99" i="60"/>
  <c r="H81" i="59"/>
  <c r="H99" i="59"/>
  <c r="H129" i="59"/>
  <c r="H45" i="59"/>
  <c r="H30" i="59"/>
  <c r="H111" i="60"/>
  <c r="J92" i="51"/>
  <c r="I92" i="51"/>
  <c r="H63" i="60"/>
  <c r="H72" i="59"/>
  <c r="H92" i="59"/>
  <c r="J100" i="51"/>
  <c r="I100" i="51"/>
  <c r="I85" i="51"/>
  <c r="J85" i="51"/>
  <c r="H110" i="59"/>
  <c r="H77" i="60"/>
  <c r="J124" i="51"/>
  <c r="I124" i="51"/>
  <c r="H90" i="59"/>
  <c r="H86" i="59"/>
  <c r="H38" i="59"/>
  <c r="H80" i="59"/>
  <c r="H102" i="59"/>
  <c r="H101" i="60"/>
  <c r="H62" i="60"/>
  <c r="I108" i="51"/>
  <c r="J108" i="51"/>
  <c r="H47" i="60"/>
  <c r="J64" i="51"/>
  <c r="I64" i="51"/>
  <c r="J39" i="51"/>
  <c r="I39" i="51"/>
  <c r="I128" i="51"/>
  <c r="J128" i="51"/>
  <c r="H22" i="60"/>
  <c r="H37" i="59"/>
  <c r="I45" i="51"/>
  <c r="J45" i="51"/>
  <c r="J65" i="51"/>
  <c r="I65" i="51"/>
  <c r="I61" i="51"/>
  <c r="J61" i="51"/>
  <c r="J62" i="51"/>
  <c r="I62" i="51"/>
  <c r="H57" i="59"/>
  <c r="J99" i="51"/>
  <c r="I99" i="51"/>
  <c r="H100" i="59"/>
  <c r="J113" i="51"/>
  <c r="I113" i="51"/>
  <c r="H78" i="60"/>
  <c r="J114" i="51"/>
  <c r="I114" i="51"/>
  <c r="J78" i="51"/>
  <c r="I78" i="51"/>
  <c r="J121" i="51"/>
  <c r="I121" i="51"/>
  <c r="H108" i="59"/>
  <c r="H64" i="59"/>
  <c r="H39" i="59"/>
  <c r="H128" i="59"/>
  <c r="J48" i="51"/>
  <c r="I48" i="51"/>
  <c r="H61" i="60"/>
  <c r="J56" i="51"/>
  <c r="I56" i="51"/>
  <c r="J31" i="51"/>
  <c r="I31" i="51"/>
  <c r="J54" i="51"/>
  <c r="I54" i="51"/>
  <c r="H65" i="59"/>
  <c r="H41" i="59"/>
  <c r="J72" i="51"/>
  <c r="I72" i="51"/>
  <c r="J112" i="51"/>
  <c r="I112" i="51"/>
  <c r="J129" i="51"/>
  <c r="I129" i="51"/>
  <c r="H113" i="59"/>
  <c r="H45" i="60"/>
  <c r="J63" i="51"/>
  <c r="I63" i="51"/>
  <c r="H77" i="59"/>
  <c r="H113" i="60"/>
  <c r="J29" i="51"/>
  <c r="I29" i="51"/>
  <c r="H114" i="59"/>
  <c r="H78" i="59"/>
  <c r="H17" i="60"/>
  <c r="H71" i="60"/>
  <c r="J33" i="51"/>
  <c r="I33" i="51"/>
  <c r="J70" i="51"/>
  <c r="I70" i="51"/>
  <c r="H18" i="60"/>
  <c r="H48" i="59"/>
  <c r="H56" i="59"/>
  <c r="H31" i="59"/>
  <c r="H54" i="59"/>
  <c r="H120" i="59"/>
  <c r="H89" i="60"/>
  <c r="H119" i="59"/>
  <c r="H61" i="59"/>
  <c r="H112" i="59"/>
  <c r="J73" i="51"/>
  <c r="I73" i="51"/>
  <c r="J49" i="51"/>
  <c r="I49" i="51"/>
  <c r="J32" i="51"/>
  <c r="I32" i="51"/>
  <c r="J79" i="51"/>
  <c r="I79" i="51"/>
  <c r="H97" i="59"/>
  <c r="H49" i="59"/>
  <c r="H63" i="59"/>
  <c r="I77" i="51"/>
  <c r="J77" i="51"/>
  <c r="H29" i="59"/>
  <c r="J122" i="51"/>
  <c r="I122" i="51"/>
  <c r="H33" i="59"/>
  <c r="H121" i="59"/>
  <c r="H70" i="59"/>
  <c r="H46" i="60"/>
  <c r="H53" i="59"/>
  <c r="H23" i="60"/>
  <c r="H29" i="60"/>
  <c r="H39" i="60"/>
  <c r="J40" i="51"/>
  <c r="I40" i="51"/>
  <c r="J57" i="51"/>
  <c r="I57" i="51"/>
  <c r="H55" i="59"/>
  <c r="H54" i="60"/>
  <c r="H88" i="59"/>
  <c r="H53" i="60"/>
  <c r="H55" i="60"/>
  <c r="H102" i="60"/>
  <c r="J80" i="51"/>
  <c r="I80" i="51"/>
  <c r="J46" i="51"/>
  <c r="I46" i="51"/>
  <c r="H47" i="59"/>
  <c r="H62" i="59"/>
  <c r="J81" i="51"/>
  <c r="I81" i="51"/>
  <c r="H79" i="60"/>
  <c r="H98" i="59"/>
  <c r="I97" i="51"/>
  <c r="J97" i="51"/>
  <c r="H32" i="59"/>
  <c r="J30" i="51"/>
  <c r="I30" i="51"/>
  <c r="J120" i="51"/>
  <c r="I120" i="51"/>
  <c r="H120" i="60"/>
  <c r="J41" i="51"/>
  <c r="I41" i="51"/>
  <c r="J55" i="51"/>
  <c r="I55" i="51"/>
  <c r="I69" i="51"/>
  <c r="J69" i="51"/>
  <c r="H122" i="59"/>
  <c r="J47" i="51"/>
  <c r="I47" i="51"/>
  <c r="I53" i="51"/>
  <c r="J53" i="51"/>
  <c r="J88" i="51"/>
  <c r="I88" i="51"/>
  <c r="I119" i="51"/>
  <c r="J119" i="51"/>
  <c r="H40" i="59"/>
  <c r="I98" i="51" l="1"/>
  <c r="H105" i="51"/>
  <c r="G105" i="51"/>
  <c r="H96" i="51"/>
  <c r="G96" i="51"/>
  <c r="H101" i="51"/>
  <c r="G101" i="51"/>
  <c r="K118" i="60"/>
  <c r="G123" i="59"/>
  <c r="K84" i="60"/>
  <c r="G89" i="59"/>
  <c r="H109" i="58"/>
  <c r="K91" i="60"/>
  <c r="G96" i="59"/>
  <c r="H91" i="51"/>
  <c r="G91" i="51"/>
  <c r="K98" i="60"/>
  <c r="G103" i="59"/>
  <c r="H94" i="58"/>
  <c r="H115" i="58"/>
  <c r="H109" i="51"/>
  <c r="G109" i="51"/>
  <c r="G117" i="51"/>
  <c r="H117" i="51"/>
  <c r="H101" i="58"/>
  <c r="K100" i="60"/>
  <c r="G105" i="59"/>
  <c r="H89" i="58"/>
  <c r="H103" i="58"/>
  <c r="K96" i="60"/>
  <c r="G101" i="59"/>
  <c r="K106" i="60"/>
  <c r="G111" i="59"/>
  <c r="H87" i="58"/>
  <c r="G87" i="51"/>
  <c r="H87" i="51"/>
  <c r="H99" i="58"/>
  <c r="H121" i="58"/>
  <c r="G109" i="59"/>
  <c r="K104" i="60"/>
  <c r="G89" i="51"/>
  <c r="H89" i="51"/>
  <c r="K112" i="60"/>
  <c r="G117" i="59"/>
  <c r="H107" i="58"/>
  <c r="H85" i="58"/>
  <c r="K86" i="60"/>
  <c r="G91" i="59"/>
  <c r="G103" i="51"/>
  <c r="H103" i="51"/>
  <c r="G111" i="51"/>
  <c r="H111" i="51"/>
  <c r="K82" i="60"/>
  <c r="G87" i="59"/>
  <c r="H123" i="51"/>
  <c r="G123" i="51"/>
  <c r="K74" i="62"/>
  <c r="G70" i="61"/>
  <c r="K86" i="63"/>
  <c r="G86" i="62"/>
  <c r="K77" i="62"/>
  <c r="G73" i="61"/>
  <c r="K84" i="62"/>
  <c r="G80" i="61"/>
  <c r="K23" i="61"/>
  <c r="G22" i="60"/>
  <c r="K68" i="61"/>
  <c r="G67" i="60"/>
  <c r="K31" i="61"/>
  <c r="G30" i="60"/>
  <c r="K108" i="61"/>
  <c r="G107" i="60"/>
  <c r="K44" i="61"/>
  <c r="G43" i="60"/>
  <c r="K21" i="61"/>
  <c r="G20" i="60"/>
  <c r="K59" i="62"/>
  <c r="G55" i="61"/>
  <c r="K37" i="62"/>
  <c r="G33" i="61"/>
  <c r="K104" i="62"/>
  <c r="G100" i="61"/>
  <c r="K28" i="61"/>
  <c r="G27" i="60"/>
  <c r="K50" i="62"/>
  <c r="G46" i="61"/>
  <c r="K66" i="63"/>
  <c r="G66" i="62"/>
  <c r="K75" i="62"/>
  <c r="G71" i="61"/>
  <c r="K119" i="62"/>
  <c r="G115" i="61"/>
  <c r="K61" i="61"/>
  <c r="G60" i="60"/>
  <c r="K114" i="61"/>
  <c r="G113" i="60"/>
  <c r="K59" i="61"/>
  <c r="G58" i="60"/>
  <c r="K43" i="61"/>
  <c r="G42" i="60"/>
  <c r="K102" i="61"/>
  <c r="G101" i="60"/>
  <c r="K120" i="62"/>
  <c r="G116" i="61"/>
  <c r="K30" i="62"/>
  <c r="G26" i="61"/>
  <c r="K42" i="63"/>
  <c r="G42" i="62"/>
  <c r="K122" i="61"/>
  <c r="G121" i="60"/>
  <c r="K89" i="61"/>
  <c r="G88" i="60"/>
  <c r="K50" i="61"/>
  <c r="G49" i="60"/>
  <c r="K20" i="61"/>
  <c r="G19" i="60"/>
  <c r="K35" i="61"/>
  <c r="G34" i="60"/>
  <c r="K93" i="61"/>
  <c r="G92" i="60"/>
  <c r="K86" i="61"/>
  <c r="G85" i="60"/>
  <c r="K38" i="63"/>
  <c r="G38" i="62"/>
  <c r="K68" i="62"/>
  <c r="G64" i="61"/>
  <c r="K74" i="61"/>
  <c r="G73" i="60"/>
  <c r="K113" i="62"/>
  <c r="G109" i="61"/>
  <c r="K44" i="62"/>
  <c r="G40" i="61"/>
  <c r="K56" i="63"/>
  <c r="G56" i="62"/>
  <c r="K46" i="62"/>
  <c r="G42" i="61"/>
  <c r="K30" i="61"/>
  <c r="G29" i="60"/>
  <c r="K124" i="61"/>
  <c r="G123" i="60"/>
  <c r="K54" i="61"/>
  <c r="G53" i="60"/>
  <c r="K106" i="61"/>
  <c r="G105" i="60"/>
  <c r="K53" i="61"/>
  <c r="G52" i="60"/>
  <c r="K79" i="61"/>
  <c r="G78" i="60"/>
  <c r="K21" i="62"/>
  <c r="G17" i="61"/>
  <c r="K69" i="62"/>
  <c r="G65" i="61"/>
  <c r="K45" i="62"/>
  <c r="G41" i="61"/>
  <c r="K115" i="62"/>
  <c r="G111" i="61"/>
  <c r="K80" i="62"/>
  <c r="G76" i="61"/>
  <c r="K98" i="62"/>
  <c r="G94" i="61"/>
  <c r="K99" i="63"/>
  <c r="G99" i="62"/>
  <c r="K67" i="62"/>
  <c r="G63" i="61"/>
  <c r="K108" i="62"/>
  <c r="G104" i="61"/>
  <c r="K85" i="62"/>
  <c r="G81" i="61"/>
  <c r="K37" i="61"/>
  <c r="G36" i="60"/>
  <c r="K29" i="61"/>
  <c r="G28" i="60"/>
  <c r="K48" i="61"/>
  <c r="G47" i="60"/>
  <c r="K77" i="61"/>
  <c r="G76" i="60"/>
  <c r="K78" i="61"/>
  <c r="G77" i="60"/>
  <c r="K18" i="61"/>
  <c r="G17" i="60"/>
  <c r="K60" i="62"/>
  <c r="G56" i="61"/>
  <c r="K31" i="62"/>
  <c r="G27" i="61"/>
  <c r="K79" i="62"/>
  <c r="G75" i="61"/>
  <c r="K45" i="61"/>
  <c r="G44" i="60"/>
  <c r="K96" i="61"/>
  <c r="G95" i="60"/>
  <c r="K24" i="61"/>
  <c r="G23" i="60"/>
  <c r="K51" i="61"/>
  <c r="G50" i="60"/>
  <c r="K112" i="61"/>
  <c r="G111" i="60"/>
  <c r="K60" i="61"/>
  <c r="G59" i="60"/>
  <c r="K140" i="62"/>
  <c r="G136" i="61"/>
  <c r="K58" i="61"/>
  <c r="G57" i="60"/>
  <c r="K95" i="62"/>
  <c r="G91" i="61"/>
  <c r="K125" i="63"/>
  <c r="G125" i="62"/>
  <c r="K107" i="62"/>
  <c r="G103" i="61"/>
  <c r="K49" i="61"/>
  <c r="G48" i="60"/>
  <c r="K57" i="61"/>
  <c r="G56" i="60"/>
  <c r="K118" i="61"/>
  <c r="G117" i="60"/>
  <c r="K66" i="61"/>
  <c r="G65" i="60"/>
  <c r="K110" i="61"/>
  <c r="G109" i="60"/>
  <c r="K72" i="61"/>
  <c r="G71" i="60"/>
  <c r="K73" i="63"/>
  <c r="G73" i="62"/>
  <c r="K71" i="62"/>
  <c r="G67" i="61"/>
  <c r="K129" i="62"/>
  <c r="G125" i="61"/>
  <c r="K127" i="62"/>
  <c r="G123" i="61"/>
  <c r="K92" i="62"/>
  <c r="G88" i="61"/>
  <c r="K23" i="62"/>
  <c r="G19" i="61"/>
  <c r="K102" i="62"/>
  <c r="G98" i="61"/>
  <c r="K94" i="62"/>
  <c r="G90" i="61"/>
  <c r="K43" i="62"/>
  <c r="G39" i="61"/>
  <c r="K22" i="61"/>
  <c r="G21" i="60"/>
  <c r="K120" i="61"/>
  <c r="G119" i="60"/>
  <c r="K36" i="61"/>
  <c r="G35" i="60"/>
  <c r="K84" i="61"/>
  <c r="G83" i="60"/>
  <c r="K117" i="61"/>
  <c r="G116" i="60"/>
  <c r="K32" i="61"/>
  <c r="G31" i="60"/>
  <c r="K51" i="62"/>
  <c r="G47" i="61"/>
  <c r="K29" i="62"/>
  <c r="G25" i="61"/>
  <c r="H16" i="60"/>
  <c r="H135" i="60"/>
  <c r="H122" i="60"/>
  <c r="H31" i="60"/>
  <c r="H20" i="61"/>
  <c r="H31" i="61"/>
  <c r="H89" i="61"/>
  <c r="H38" i="60"/>
  <c r="H110" i="60"/>
  <c r="H35" i="60"/>
  <c r="H50" i="60"/>
  <c r="H46" i="61"/>
  <c r="H85" i="60"/>
  <c r="H64" i="61"/>
  <c r="H114" i="60"/>
  <c r="H18" i="61"/>
  <c r="H103" i="60"/>
  <c r="H111" i="61"/>
  <c r="H40" i="60"/>
  <c r="H100" i="61"/>
  <c r="H80" i="60"/>
  <c r="H42" i="60"/>
  <c r="H65" i="60"/>
  <c r="H26" i="60"/>
  <c r="H52" i="60"/>
  <c r="H117" i="60"/>
  <c r="H51" i="60"/>
  <c r="H75" i="60"/>
  <c r="H22" i="61"/>
  <c r="H136" i="61"/>
  <c r="H24" i="60"/>
  <c r="H92" i="60"/>
  <c r="H123" i="60"/>
  <c r="H30" i="61"/>
  <c r="H116" i="60"/>
  <c r="H66" i="60"/>
  <c r="H123" i="61"/>
  <c r="H83" i="60"/>
  <c r="H28" i="60"/>
  <c r="H107" i="60"/>
  <c r="H115" i="60"/>
  <c r="H43" i="60"/>
  <c r="H109" i="60"/>
  <c r="H36" i="60"/>
  <c r="H34" i="60"/>
  <c r="H95" i="60"/>
  <c r="H33" i="60"/>
  <c r="H87" i="60"/>
  <c r="H112" i="61"/>
  <c r="H94" i="60"/>
  <c r="H119" i="60"/>
  <c r="H71" i="61"/>
  <c r="H44" i="60"/>
  <c r="H24" i="61"/>
  <c r="H73" i="60"/>
  <c r="H41" i="60"/>
  <c r="H121" i="61"/>
  <c r="H48" i="60"/>
  <c r="H72" i="60"/>
  <c r="H32" i="60"/>
  <c r="H102" i="61"/>
  <c r="H78" i="61"/>
  <c r="H64" i="60"/>
  <c r="H56" i="61"/>
  <c r="H54" i="61"/>
  <c r="H90" i="61"/>
  <c r="H108" i="60"/>
  <c r="H63" i="61"/>
  <c r="H124" i="60"/>
  <c r="H91" i="61"/>
  <c r="H93" i="60"/>
  <c r="H57" i="60"/>
  <c r="H55" i="61"/>
  <c r="H40" i="61"/>
  <c r="H47" i="61"/>
  <c r="H58" i="60"/>
  <c r="H49" i="60"/>
  <c r="H72" i="61"/>
  <c r="H32" i="61"/>
  <c r="H60" i="60"/>
  <c r="H62" i="61"/>
  <c r="H59" i="60"/>
  <c r="H23" i="61"/>
  <c r="H48" i="61"/>
  <c r="H97" i="60"/>
  <c r="H81" i="60"/>
  <c r="H105" i="60"/>
  <c r="H67" i="60"/>
  <c r="H25" i="60"/>
  <c r="H76" i="60"/>
  <c r="H68" i="60"/>
  <c r="H39" i="61"/>
  <c r="H74" i="60"/>
  <c r="H80" i="61"/>
  <c r="H79" i="61"/>
  <c r="H27" i="60"/>
  <c r="H114" i="61"/>
  <c r="H103" i="61"/>
  <c r="H56" i="60"/>
  <c r="H19" i="61"/>
  <c r="H17" i="61"/>
  <c r="J87" i="51" l="1"/>
  <c r="I87" i="51"/>
  <c r="H109" i="59"/>
  <c r="K107" i="61"/>
  <c r="G106" i="60"/>
  <c r="I105" i="51"/>
  <c r="J105" i="51"/>
  <c r="J91" i="51"/>
  <c r="I91" i="51"/>
  <c r="I103" i="51"/>
  <c r="J103" i="51"/>
  <c r="H117" i="59"/>
  <c r="J111" i="51"/>
  <c r="I111" i="51"/>
  <c r="K119" i="61"/>
  <c r="G118" i="60"/>
  <c r="G112" i="60"/>
  <c r="K113" i="61"/>
  <c r="H101" i="59"/>
  <c r="H91" i="59"/>
  <c r="I96" i="51"/>
  <c r="J96" i="51"/>
  <c r="H21" i="61"/>
  <c r="K83" i="61"/>
  <c r="G82" i="60"/>
  <c r="I109" i="51"/>
  <c r="J109" i="51"/>
  <c r="J123" i="51"/>
  <c r="I123" i="51"/>
  <c r="I101" i="51"/>
  <c r="J101" i="51"/>
  <c r="I89" i="51"/>
  <c r="J89" i="51"/>
  <c r="H105" i="59"/>
  <c r="H103" i="59"/>
  <c r="H96" i="59"/>
  <c r="K99" i="61"/>
  <c r="G98" i="60"/>
  <c r="G91" i="60"/>
  <c r="K92" i="61"/>
  <c r="G86" i="60"/>
  <c r="K87" i="61"/>
  <c r="H111" i="59"/>
  <c r="H87" i="59"/>
  <c r="K105" i="61"/>
  <c r="G104" i="60"/>
  <c r="H123" i="59"/>
  <c r="H89" i="59"/>
  <c r="G96" i="60"/>
  <c r="K97" i="61"/>
  <c r="K101" i="61"/>
  <c r="G100" i="60"/>
  <c r="J117" i="51"/>
  <c r="I117" i="51"/>
  <c r="K85" i="61"/>
  <c r="G84" i="60"/>
  <c r="K36" i="62"/>
  <c r="G32" i="61"/>
  <c r="K102" i="63"/>
  <c r="G102" i="62"/>
  <c r="K76" i="62"/>
  <c r="G72" i="61"/>
  <c r="K128" i="65"/>
  <c r="G125" i="63"/>
  <c r="K28" i="62"/>
  <c r="G24" i="61"/>
  <c r="K22" i="62"/>
  <c r="G18" i="61"/>
  <c r="K67" i="63"/>
  <c r="G67" i="62"/>
  <c r="K83" i="62"/>
  <c r="G79" i="61"/>
  <c r="K44" i="63"/>
  <c r="G44" i="62"/>
  <c r="K39" i="62"/>
  <c r="G35" i="61"/>
  <c r="K69" i="65"/>
  <c r="G66" i="63"/>
  <c r="K112" i="62"/>
  <c r="G108" i="61"/>
  <c r="K121" i="62"/>
  <c r="G117" i="61"/>
  <c r="K23" i="63"/>
  <c r="G23" i="62"/>
  <c r="K114" i="62"/>
  <c r="G110" i="61"/>
  <c r="K100" i="62"/>
  <c r="G96" i="61"/>
  <c r="K82" i="62"/>
  <c r="G78" i="61"/>
  <c r="K102" i="65"/>
  <c r="G99" i="63"/>
  <c r="K57" i="62"/>
  <c r="G53" i="61"/>
  <c r="K113" i="63"/>
  <c r="G113" i="62"/>
  <c r="K24" i="62"/>
  <c r="G20" i="61"/>
  <c r="K106" i="62"/>
  <c r="G102" i="61"/>
  <c r="K50" i="63"/>
  <c r="G50" i="62"/>
  <c r="K35" i="62"/>
  <c r="G31" i="61"/>
  <c r="K88" i="62"/>
  <c r="G84" i="61"/>
  <c r="K92" i="63"/>
  <c r="G92" i="62"/>
  <c r="K70" i="62"/>
  <c r="G66" i="61"/>
  <c r="K95" i="63"/>
  <c r="G95" i="62"/>
  <c r="K49" i="62"/>
  <c r="G45" i="61"/>
  <c r="K81" i="62"/>
  <c r="G77" i="61"/>
  <c r="K98" i="63"/>
  <c r="G98" i="62"/>
  <c r="K110" i="62"/>
  <c r="G106" i="61"/>
  <c r="K78" i="62"/>
  <c r="G74" i="61"/>
  <c r="K54" i="62"/>
  <c r="G50" i="61"/>
  <c r="K47" i="62"/>
  <c r="G43" i="61"/>
  <c r="K32" i="62"/>
  <c r="G28" i="61"/>
  <c r="K72" i="62"/>
  <c r="G68" i="61"/>
  <c r="K40" i="62"/>
  <c r="G36" i="61"/>
  <c r="K127" i="63"/>
  <c r="G127" i="62"/>
  <c r="K122" i="62"/>
  <c r="G118" i="61"/>
  <c r="K62" i="62"/>
  <c r="G58" i="61"/>
  <c r="K79" i="63"/>
  <c r="G79" i="62"/>
  <c r="K52" i="62"/>
  <c r="G48" i="61"/>
  <c r="K80" i="63"/>
  <c r="G80" i="62"/>
  <c r="K58" i="62"/>
  <c r="G54" i="61"/>
  <c r="K68" i="63"/>
  <c r="G68" i="62"/>
  <c r="K93" i="62"/>
  <c r="G89" i="61"/>
  <c r="K63" i="62"/>
  <c r="G59" i="61"/>
  <c r="K104" i="63"/>
  <c r="G104" i="62"/>
  <c r="K27" i="62"/>
  <c r="G23" i="61"/>
  <c r="K124" i="62"/>
  <c r="G120" i="61"/>
  <c r="K129" i="63"/>
  <c r="G129" i="62"/>
  <c r="K61" i="62"/>
  <c r="G57" i="61"/>
  <c r="K140" i="63"/>
  <c r="G140" i="62"/>
  <c r="K31" i="63"/>
  <c r="G31" i="62"/>
  <c r="K33" i="62"/>
  <c r="G29" i="61"/>
  <c r="K115" i="63"/>
  <c r="G115" i="62"/>
  <c r="K128" i="62"/>
  <c r="G124" i="61"/>
  <c r="K126" i="62"/>
  <c r="G122" i="61"/>
  <c r="K118" i="62"/>
  <c r="G114" i="61"/>
  <c r="K37" i="63"/>
  <c r="G37" i="62"/>
  <c r="K84" i="63"/>
  <c r="G84" i="62"/>
  <c r="K26" i="62"/>
  <c r="G22" i="61"/>
  <c r="K71" i="63"/>
  <c r="G71" i="62"/>
  <c r="K53" i="62"/>
  <c r="G49" i="61"/>
  <c r="K64" i="62"/>
  <c r="G60" i="61"/>
  <c r="K60" i="63"/>
  <c r="G60" i="62"/>
  <c r="K41" i="62"/>
  <c r="G37" i="61"/>
  <c r="K45" i="63"/>
  <c r="G45" i="62"/>
  <c r="K34" i="62"/>
  <c r="G30" i="61"/>
  <c r="K41" i="65"/>
  <c r="G38" i="63"/>
  <c r="K45" i="65"/>
  <c r="G42" i="63"/>
  <c r="K65" i="62"/>
  <c r="G61" i="61"/>
  <c r="K59" i="63"/>
  <c r="G59" i="62"/>
  <c r="K77" i="63"/>
  <c r="G77" i="62"/>
  <c r="K29" i="63"/>
  <c r="G29" i="62"/>
  <c r="K43" i="63"/>
  <c r="G43" i="62"/>
  <c r="K76" i="65"/>
  <c r="G73" i="63"/>
  <c r="K107" i="63"/>
  <c r="G107" i="62"/>
  <c r="K116" i="62"/>
  <c r="G112" i="61"/>
  <c r="K85" i="63"/>
  <c r="G85" i="62"/>
  <c r="K69" i="63"/>
  <c r="G69" i="62"/>
  <c r="K46" i="63"/>
  <c r="G46" i="62"/>
  <c r="K90" i="62"/>
  <c r="G86" i="61"/>
  <c r="K30" i="63"/>
  <c r="G30" i="62"/>
  <c r="K119" i="63"/>
  <c r="G119" i="62"/>
  <c r="K25" i="62"/>
  <c r="G21" i="61"/>
  <c r="K89" i="65"/>
  <c r="G86" i="63"/>
  <c r="K51" i="63"/>
  <c r="G51" i="62"/>
  <c r="K94" i="63"/>
  <c r="G94" i="62"/>
  <c r="K55" i="62"/>
  <c r="G51" i="61"/>
  <c r="K108" i="63"/>
  <c r="G108" i="62"/>
  <c r="K21" i="63"/>
  <c r="G21" i="62"/>
  <c r="K59" i="65"/>
  <c r="G56" i="63"/>
  <c r="K97" i="62"/>
  <c r="G93" i="61"/>
  <c r="K120" i="63"/>
  <c r="G120" i="62"/>
  <c r="K75" i="63"/>
  <c r="G75" i="62"/>
  <c r="K48" i="62"/>
  <c r="G44" i="61"/>
  <c r="K74" i="63"/>
  <c r="G74" i="62"/>
  <c r="H122" i="61"/>
  <c r="H38" i="61"/>
  <c r="H70" i="61"/>
  <c r="H25" i="62"/>
  <c r="H66" i="62"/>
  <c r="H49" i="61"/>
  <c r="H74" i="62"/>
  <c r="H117" i="61"/>
  <c r="H76" i="61"/>
  <c r="H61" i="61"/>
  <c r="H106" i="62"/>
  <c r="H45" i="61"/>
  <c r="H66" i="61"/>
  <c r="H98" i="61"/>
  <c r="H82" i="62"/>
  <c r="H95" i="61"/>
  <c r="H25" i="61"/>
  <c r="H21" i="62"/>
  <c r="H107" i="62"/>
  <c r="H126" i="62"/>
  <c r="H43" i="62"/>
  <c r="H68" i="61"/>
  <c r="H52" i="62"/>
  <c r="H59" i="61"/>
  <c r="H58" i="61"/>
  <c r="H125" i="61"/>
  <c r="H58" i="62"/>
  <c r="H125" i="62"/>
  <c r="H116" i="62"/>
  <c r="H35" i="61"/>
  <c r="H44" i="61"/>
  <c r="H84" i="61"/>
  <c r="H34" i="62"/>
  <c r="H52" i="61"/>
  <c r="H104" i="62"/>
  <c r="H22" i="62"/>
  <c r="H50" i="62"/>
  <c r="H57" i="61"/>
  <c r="H94" i="62"/>
  <c r="H104" i="61"/>
  <c r="H27" i="62"/>
  <c r="H94" i="61"/>
  <c r="H42" i="61"/>
  <c r="H37" i="61"/>
  <c r="H116" i="61"/>
  <c r="H59" i="62"/>
  <c r="H81" i="61"/>
  <c r="H24" i="62"/>
  <c r="H106" i="61"/>
  <c r="H36" i="62"/>
  <c r="H51" i="62"/>
  <c r="H67" i="62"/>
  <c r="H60" i="62"/>
  <c r="H33" i="61"/>
  <c r="H75" i="62"/>
  <c r="H88" i="61"/>
  <c r="H127" i="62"/>
  <c r="H124" i="61"/>
  <c r="H140" i="62"/>
  <c r="H118" i="61"/>
  <c r="H43" i="61"/>
  <c r="H41" i="61"/>
  <c r="H115" i="61"/>
  <c r="H51" i="61"/>
  <c r="H83" i="62"/>
  <c r="H95" i="62"/>
  <c r="H86" i="61"/>
  <c r="H69" i="61"/>
  <c r="H84" i="62"/>
  <c r="H53" i="61"/>
  <c r="H26" i="61"/>
  <c r="H29" i="61"/>
  <c r="H50" i="61"/>
  <c r="H28" i="62"/>
  <c r="H96" i="61"/>
  <c r="H27" i="61"/>
  <c r="H118" i="62"/>
  <c r="H82" i="61"/>
  <c r="H23" i="62"/>
  <c r="H28" i="61"/>
  <c r="H75" i="61"/>
  <c r="H77" i="61"/>
  <c r="H60" i="61"/>
  <c r="H76" i="62"/>
  <c r="H44" i="62"/>
  <c r="H109" i="61"/>
  <c r="H65" i="61"/>
  <c r="H73" i="61"/>
  <c r="H74" i="61"/>
  <c r="H120" i="61"/>
  <c r="H34" i="61"/>
  <c r="H110" i="61"/>
  <c r="H108" i="61"/>
  <c r="H67" i="61"/>
  <c r="H93" i="61"/>
  <c r="H26" i="62"/>
  <c r="H42" i="62"/>
  <c r="H115" i="62"/>
  <c r="H68" i="62"/>
  <c r="H36" i="61"/>
  <c r="H118" i="60" l="1"/>
  <c r="H82" i="60"/>
  <c r="K103" i="62"/>
  <c r="G99" i="61"/>
  <c r="H98" i="60"/>
  <c r="G83" i="61"/>
  <c r="K87" i="62"/>
  <c r="G113" i="61"/>
  <c r="K117" i="62"/>
  <c r="K96" i="62"/>
  <c r="G92" i="61"/>
  <c r="H86" i="60"/>
  <c r="H104" i="60"/>
  <c r="K89" i="62"/>
  <c r="G85" i="61"/>
  <c r="K105" i="62"/>
  <c r="G101" i="61"/>
  <c r="H84" i="60"/>
  <c r="K109" i="62"/>
  <c r="G105" i="61"/>
  <c r="H106" i="60"/>
  <c r="H91" i="60"/>
  <c r="H100" i="60"/>
  <c r="G97" i="61"/>
  <c r="K101" i="62"/>
  <c r="G87" i="61"/>
  <c r="K91" i="62"/>
  <c r="H96" i="60"/>
  <c r="G119" i="61"/>
  <c r="K123" i="62"/>
  <c r="H112" i="60"/>
  <c r="K111" i="62"/>
  <c r="G107" i="61"/>
  <c r="H93" i="62"/>
  <c r="K97" i="63"/>
  <c r="G97" i="62"/>
  <c r="L100" i="40"/>
  <c r="H100" i="40" s="1"/>
  <c r="G89" i="65"/>
  <c r="K116" i="63"/>
  <c r="G116" i="62"/>
  <c r="G45" i="65"/>
  <c r="L43" i="40"/>
  <c r="H43" i="40" s="1"/>
  <c r="L42" i="40"/>
  <c r="H42" i="40" s="1"/>
  <c r="K74" i="65"/>
  <c r="G71" i="63"/>
  <c r="K33" i="63"/>
  <c r="G33" i="62"/>
  <c r="K63" i="63"/>
  <c r="G63" i="62"/>
  <c r="K122" i="63"/>
  <c r="G122" i="62"/>
  <c r="K110" i="63"/>
  <c r="G110" i="62"/>
  <c r="K35" i="63"/>
  <c r="G35" i="62"/>
  <c r="K100" i="63"/>
  <c r="G100" i="62"/>
  <c r="K83" i="63"/>
  <c r="G83" i="62"/>
  <c r="L63" i="40"/>
  <c r="H63" i="40" s="1"/>
  <c r="G59" i="65"/>
  <c r="K25" i="63"/>
  <c r="G25" i="62"/>
  <c r="K110" i="65"/>
  <c r="G107" i="63"/>
  <c r="G41" i="65"/>
  <c r="L37" i="40"/>
  <c r="H37" i="40" s="1"/>
  <c r="L36" i="40"/>
  <c r="H36" i="40" s="1"/>
  <c r="K26" i="63"/>
  <c r="G26" i="62"/>
  <c r="K34" i="65"/>
  <c r="G31" i="63"/>
  <c r="K93" i="63"/>
  <c r="G93" i="62"/>
  <c r="K130" i="65"/>
  <c r="G127" i="63"/>
  <c r="K101" i="65"/>
  <c r="G98" i="63"/>
  <c r="K53" i="65"/>
  <c r="G50" i="63"/>
  <c r="K114" i="63"/>
  <c r="G114" i="62"/>
  <c r="K70" i="65"/>
  <c r="G67" i="63"/>
  <c r="K24" i="65"/>
  <c r="G21" i="63"/>
  <c r="K122" i="65"/>
  <c r="G119" i="63"/>
  <c r="L86" i="40"/>
  <c r="H86" i="40" s="1"/>
  <c r="G76" i="65"/>
  <c r="K34" i="63"/>
  <c r="G34" i="62"/>
  <c r="K87" i="65"/>
  <c r="G84" i="63"/>
  <c r="K143" i="65"/>
  <c r="G140" i="63"/>
  <c r="K71" i="65"/>
  <c r="G68" i="63"/>
  <c r="K40" i="63"/>
  <c r="G40" i="62"/>
  <c r="K81" i="63"/>
  <c r="G81" i="62"/>
  <c r="K106" i="63"/>
  <c r="G106" i="62"/>
  <c r="K26" i="65"/>
  <c r="G23" i="63"/>
  <c r="K22" i="63"/>
  <c r="G22" i="62"/>
  <c r="K111" i="65"/>
  <c r="G108" i="63"/>
  <c r="K33" i="65"/>
  <c r="G30" i="63"/>
  <c r="K46" i="65"/>
  <c r="G43" i="63"/>
  <c r="K48" i="65"/>
  <c r="G45" i="63"/>
  <c r="K40" i="65"/>
  <c r="G37" i="63"/>
  <c r="K61" i="63"/>
  <c r="G61" i="62"/>
  <c r="K58" i="63"/>
  <c r="G58" i="62"/>
  <c r="K72" i="63"/>
  <c r="G72" i="62"/>
  <c r="K49" i="63"/>
  <c r="G49" i="62"/>
  <c r="K24" i="63"/>
  <c r="G24" i="62"/>
  <c r="K121" i="63"/>
  <c r="G121" i="62"/>
  <c r="K28" i="63"/>
  <c r="G28" i="62"/>
  <c r="K77" i="65"/>
  <c r="G74" i="63"/>
  <c r="K90" i="63"/>
  <c r="G90" i="62"/>
  <c r="K32" i="65"/>
  <c r="G29" i="63"/>
  <c r="K41" i="63"/>
  <c r="G41" i="62"/>
  <c r="K118" i="63"/>
  <c r="G118" i="62"/>
  <c r="K132" i="65"/>
  <c r="G129" i="63"/>
  <c r="K83" i="65"/>
  <c r="G80" i="63"/>
  <c r="K32" i="63"/>
  <c r="G32" i="62"/>
  <c r="K98" i="65"/>
  <c r="G95" i="63"/>
  <c r="K116" i="65"/>
  <c r="G113" i="63"/>
  <c r="K112" i="63"/>
  <c r="G112" i="62"/>
  <c r="L139" i="40"/>
  <c r="H139" i="40" s="1"/>
  <c r="G128" i="65"/>
  <c r="K48" i="63"/>
  <c r="G48" i="62"/>
  <c r="K55" i="63"/>
  <c r="G55" i="62"/>
  <c r="K49" i="65"/>
  <c r="G46" i="63"/>
  <c r="K80" i="65"/>
  <c r="G77" i="63"/>
  <c r="K63" i="65"/>
  <c r="G60" i="63"/>
  <c r="K126" i="63"/>
  <c r="G126" i="62"/>
  <c r="K124" i="63"/>
  <c r="G124" i="62"/>
  <c r="K52" i="63"/>
  <c r="G52" i="62"/>
  <c r="K47" i="63"/>
  <c r="G47" i="62"/>
  <c r="K70" i="63"/>
  <c r="G70" i="62"/>
  <c r="K57" i="63"/>
  <c r="G57" i="62"/>
  <c r="G69" i="65"/>
  <c r="L78" i="40"/>
  <c r="H78" i="40" s="1"/>
  <c r="L77" i="40"/>
  <c r="H77" i="40" s="1"/>
  <c r="K76" i="63"/>
  <c r="G76" i="62"/>
  <c r="K78" i="65"/>
  <c r="G75" i="63"/>
  <c r="K97" i="65"/>
  <c r="G94" i="63"/>
  <c r="K72" i="65"/>
  <c r="G69" i="63"/>
  <c r="K62" i="65"/>
  <c r="G59" i="63"/>
  <c r="K64" i="63"/>
  <c r="G64" i="62"/>
  <c r="K128" i="63"/>
  <c r="G128" i="62"/>
  <c r="K27" i="63"/>
  <c r="G27" i="62"/>
  <c r="K82" i="65"/>
  <c r="G79" i="63"/>
  <c r="K54" i="63"/>
  <c r="G54" i="62"/>
  <c r="K95" i="65"/>
  <c r="G92" i="63"/>
  <c r="L113" i="40"/>
  <c r="H113" i="40" s="1"/>
  <c r="G102" i="65"/>
  <c r="K39" i="63"/>
  <c r="G39" i="62"/>
  <c r="K105" i="65"/>
  <c r="G102" i="63"/>
  <c r="K123" i="65"/>
  <c r="G120" i="63"/>
  <c r="K54" i="65"/>
  <c r="G51" i="63"/>
  <c r="K88" i="65"/>
  <c r="G85" i="63"/>
  <c r="K65" i="63"/>
  <c r="G65" i="62"/>
  <c r="K53" i="63"/>
  <c r="G53" i="62"/>
  <c r="K118" i="65"/>
  <c r="G115" i="63"/>
  <c r="K107" i="65"/>
  <c r="G104" i="63"/>
  <c r="K62" i="63"/>
  <c r="G62" i="62"/>
  <c r="K78" i="63"/>
  <c r="G78" i="62"/>
  <c r="K88" i="63"/>
  <c r="G88" i="62"/>
  <c r="K82" i="63"/>
  <c r="G82" i="62"/>
  <c r="K47" i="65"/>
  <c r="G44" i="63"/>
  <c r="K36" i="63"/>
  <c r="G36" i="62"/>
  <c r="H35" i="62"/>
  <c r="H74" i="63"/>
  <c r="H112" i="62"/>
  <c r="H86" i="62"/>
  <c r="H98" i="62"/>
  <c r="H26" i="63"/>
  <c r="H118" i="63"/>
  <c r="H84" i="63"/>
  <c r="H83" i="63"/>
  <c r="H127" i="63"/>
  <c r="H60" i="63"/>
  <c r="H27" i="63"/>
  <c r="H50" i="63"/>
  <c r="H93" i="63"/>
  <c r="H72" i="62"/>
  <c r="H21" i="63"/>
  <c r="H102" i="62"/>
  <c r="H44" i="63"/>
  <c r="H57" i="62"/>
  <c r="H36" i="63"/>
  <c r="H56" i="62"/>
  <c r="H106" i="63"/>
  <c r="H40" i="62"/>
  <c r="H77" i="62"/>
  <c r="H54" i="62"/>
  <c r="H47" i="62"/>
  <c r="H110" i="62"/>
  <c r="H120" i="62"/>
  <c r="H39" i="62"/>
  <c r="H129" i="62"/>
  <c r="H65" i="62"/>
  <c r="H53" i="62"/>
  <c r="H28" i="63"/>
  <c r="H48" i="62"/>
  <c r="H107" i="63"/>
  <c r="H37" i="62"/>
  <c r="H33" i="62"/>
  <c r="H73" i="62"/>
  <c r="H122" i="62"/>
  <c r="H67" i="63"/>
  <c r="H34" i="63"/>
  <c r="H116" i="63"/>
  <c r="H43" i="63"/>
  <c r="H80" i="62"/>
  <c r="H66" i="63"/>
  <c r="H42" i="63"/>
  <c r="H95" i="63"/>
  <c r="H52" i="63"/>
  <c r="H78" i="62"/>
  <c r="H45" i="62"/>
  <c r="H114" i="62"/>
  <c r="H38" i="62"/>
  <c r="H64" i="62"/>
  <c r="H31" i="62"/>
  <c r="H55" i="62"/>
  <c r="H92" i="62"/>
  <c r="H24" i="63"/>
  <c r="H41" i="62"/>
  <c r="H108" i="62"/>
  <c r="H22" i="63"/>
  <c r="H62" i="62"/>
  <c r="H29" i="62"/>
  <c r="H70" i="62"/>
  <c r="H59" i="63"/>
  <c r="H58" i="63"/>
  <c r="H79" i="62"/>
  <c r="H128" i="62"/>
  <c r="H76" i="63"/>
  <c r="H115" i="63"/>
  <c r="H35" i="63"/>
  <c r="H75" i="63"/>
  <c r="H94" i="63"/>
  <c r="H104" i="63"/>
  <c r="H125" i="63"/>
  <c r="H126" i="63"/>
  <c r="H49" i="62"/>
  <c r="H82" i="63"/>
  <c r="H61" i="62"/>
  <c r="H32" i="62"/>
  <c r="H68" i="63"/>
  <c r="H97" i="62"/>
  <c r="H69" i="62"/>
  <c r="H23" i="63"/>
  <c r="H124" i="62"/>
  <c r="H100" i="62"/>
  <c r="H140" i="63"/>
  <c r="H51" i="63"/>
  <c r="H71" i="62"/>
  <c r="H113" i="62"/>
  <c r="H81" i="62"/>
  <c r="H30" i="62"/>
  <c r="H90" i="62"/>
  <c r="H119" i="62"/>
  <c r="H85" i="62"/>
  <c r="H46" i="62"/>
  <c r="H88" i="62"/>
  <c r="H63" i="62"/>
  <c r="H99" i="62"/>
  <c r="H121" i="62"/>
  <c r="H25" i="63"/>
  <c r="G123" i="62" l="1"/>
  <c r="K123" i="63"/>
  <c r="G91" i="62"/>
  <c r="K91" i="63"/>
  <c r="K117" i="63"/>
  <c r="G117" i="62"/>
  <c r="K111" i="63"/>
  <c r="G111" i="62"/>
  <c r="H101" i="61"/>
  <c r="H107" i="61"/>
  <c r="H85" i="61"/>
  <c r="K89" i="63"/>
  <c r="G89" i="62"/>
  <c r="H87" i="61"/>
  <c r="H99" i="61"/>
  <c r="H83" i="61"/>
  <c r="K101" i="63"/>
  <c r="G101" i="62"/>
  <c r="G87" i="62"/>
  <c r="K87" i="63"/>
  <c r="H113" i="61"/>
  <c r="H97" i="61"/>
  <c r="H92" i="61"/>
  <c r="K109" i="63"/>
  <c r="G109" i="62"/>
  <c r="K105" i="63"/>
  <c r="G105" i="62"/>
  <c r="H105" i="61"/>
  <c r="G96" i="62"/>
  <c r="K96" i="63"/>
  <c r="G103" i="62"/>
  <c r="K103" i="63"/>
  <c r="H119" i="61"/>
  <c r="K81" i="65"/>
  <c r="G78" i="63"/>
  <c r="L134" i="40"/>
  <c r="H134" i="40" s="1"/>
  <c r="G123" i="65"/>
  <c r="K131" i="65"/>
  <c r="G128" i="63"/>
  <c r="K125" i="65"/>
  <c r="G122" i="63"/>
  <c r="K60" i="65"/>
  <c r="G57" i="63"/>
  <c r="G49" i="65"/>
  <c r="L48" i="40"/>
  <c r="H48" i="40" s="1"/>
  <c r="L49" i="40"/>
  <c r="H49" i="40" s="1"/>
  <c r="L94" i="40"/>
  <c r="H94" i="40" s="1"/>
  <c r="G83" i="65"/>
  <c r="K124" i="65"/>
  <c r="G121" i="63"/>
  <c r="L44" i="40"/>
  <c r="H44" i="40" s="1"/>
  <c r="G46" i="65"/>
  <c r="L80" i="40"/>
  <c r="H80" i="40" s="1"/>
  <c r="G71" i="65"/>
  <c r="K117" i="65"/>
  <c r="G114" i="63"/>
  <c r="L121" i="40"/>
  <c r="H121" i="40" s="1"/>
  <c r="G110" i="65"/>
  <c r="K66" i="65"/>
  <c r="G63" i="63"/>
  <c r="K73" i="65"/>
  <c r="G70" i="63"/>
  <c r="K58" i="65"/>
  <c r="G55" i="63"/>
  <c r="L143" i="40"/>
  <c r="H143" i="40" s="1"/>
  <c r="G132" i="65"/>
  <c r="K27" i="65"/>
  <c r="G24" i="63"/>
  <c r="L26" i="40"/>
  <c r="H26" i="40" s="1"/>
  <c r="G33" i="65"/>
  <c r="L152" i="40"/>
  <c r="H152" i="40" s="1"/>
  <c r="G143" i="65"/>
  <c r="G53" i="65"/>
  <c r="L55" i="40"/>
  <c r="H55" i="40" s="1"/>
  <c r="L54" i="40"/>
  <c r="H54" i="40" s="1"/>
  <c r="L118" i="40"/>
  <c r="H118" i="40" s="1"/>
  <c r="G107" i="65"/>
  <c r="K42" i="65"/>
  <c r="G39" i="63"/>
  <c r="L67" i="40"/>
  <c r="H67" i="40" s="1"/>
  <c r="G62" i="65"/>
  <c r="K28" i="65"/>
  <c r="G25" i="63"/>
  <c r="K36" i="65"/>
  <c r="G33" i="63"/>
  <c r="K50" i="65"/>
  <c r="G47" i="63"/>
  <c r="K51" i="65"/>
  <c r="G48" i="63"/>
  <c r="K121" i="65"/>
  <c r="G118" i="63"/>
  <c r="K52" i="65"/>
  <c r="G49" i="63"/>
  <c r="L122" i="40"/>
  <c r="H122" i="40" s="1"/>
  <c r="G111" i="65"/>
  <c r="L98" i="40"/>
  <c r="H98" i="40" s="1"/>
  <c r="G87" i="65"/>
  <c r="L112" i="40"/>
  <c r="H112" i="40" s="1"/>
  <c r="G101" i="65"/>
  <c r="L129" i="40"/>
  <c r="H129" i="40" s="1"/>
  <c r="G118" i="65"/>
  <c r="L81" i="40"/>
  <c r="H81" i="40" s="1"/>
  <c r="G72" i="65"/>
  <c r="L83" i="40"/>
  <c r="H83" i="40" s="1"/>
  <c r="G74" i="65"/>
  <c r="L116" i="40"/>
  <c r="H116" i="40" s="1"/>
  <c r="G105" i="65"/>
  <c r="K55" i="65"/>
  <c r="G52" i="63"/>
  <c r="K44" i="65"/>
  <c r="G41" i="63"/>
  <c r="K75" i="65"/>
  <c r="G72" i="63"/>
  <c r="K25" i="65"/>
  <c r="G22" i="63"/>
  <c r="K37" i="65"/>
  <c r="G34" i="63"/>
  <c r="L141" i="40"/>
  <c r="H141" i="40" s="1"/>
  <c r="G130" i="65"/>
  <c r="K67" i="65"/>
  <c r="G64" i="63"/>
  <c r="K39" i="65"/>
  <c r="G36" i="63"/>
  <c r="K56" i="65"/>
  <c r="G53" i="63"/>
  <c r="L106" i="40"/>
  <c r="H106" i="40" s="1"/>
  <c r="G95" i="65"/>
  <c r="L108" i="40"/>
  <c r="H108" i="40" s="1"/>
  <c r="G97" i="65"/>
  <c r="K86" i="65"/>
  <c r="G83" i="63"/>
  <c r="K127" i="65"/>
  <c r="G124" i="63"/>
  <c r="K115" i="65"/>
  <c r="G112" i="63"/>
  <c r="L25" i="40"/>
  <c r="H25" i="40" s="1"/>
  <c r="G32" i="65"/>
  <c r="K61" i="65"/>
  <c r="G58" i="63"/>
  <c r="L19" i="40"/>
  <c r="H19" i="40" s="1"/>
  <c r="G26" i="65"/>
  <c r="K96" i="65"/>
  <c r="G93" i="63"/>
  <c r="G47" i="65"/>
  <c r="L45" i="40"/>
  <c r="H45" i="40" s="1"/>
  <c r="L46" i="40"/>
  <c r="H46" i="40" s="1"/>
  <c r="K68" i="65"/>
  <c r="G65" i="63"/>
  <c r="K57" i="65"/>
  <c r="G54" i="63"/>
  <c r="L89" i="40"/>
  <c r="H89" i="40" s="1"/>
  <c r="G78" i="65"/>
  <c r="K103" i="65"/>
  <c r="G100" i="63"/>
  <c r="K129" i="65"/>
  <c r="G126" i="63"/>
  <c r="L127" i="40"/>
  <c r="H127" i="40" s="1"/>
  <c r="G116" i="65"/>
  <c r="K93" i="65"/>
  <c r="G90" i="63"/>
  <c r="K64" i="65"/>
  <c r="G61" i="63"/>
  <c r="K109" i="65"/>
  <c r="G106" i="63"/>
  <c r="L133" i="40"/>
  <c r="H133" i="40" s="1"/>
  <c r="G122" i="65"/>
  <c r="L27" i="40"/>
  <c r="H27" i="40" s="1"/>
  <c r="G34" i="65"/>
  <c r="K119" i="65"/>
  <c r="G116" i="63"/>
  <c r="K65" i="65"/>
  <c r="G62" i="63"/>
  <c r="K85" i="65"/>
  <c r="G82" i="63"/>
  <c r="L99" i="40"/>
  <c r="H99" i="40" s="1"/>
  <c r="G88" i="65"/>
  <c r="L93" i="40"/>
  <c r="H93" i="40" s="1"/>
  <c r="G82" i="65"/>
  <c r="K79" i="65"/>
  <c r="G76" i="63"/>
  <c r="K38" i="65"/>
  <c r="G35" i="63"/>
  <c r="G63" i="65"/>
  <c r="L69" i="40"/>
  <c r="H69" i="40" s="1"/>
  <c r="L68" i="40"/>
  <c r="H68" i="40" s="1"/>
  <c r="L109" i="40"/>
  <c r="H109" i="40" s="1"/>
  <c r="G98" i="65"/>
  <c r="G77" i="65"/>
  <c r="L87" i="40"/>
  <c r="H87" i="40" s="1"/>
  <c r="L88" i="40"/>
  <c r="H88" i="40" s="1"/>
  <c r="L35" i="40"/>
  <c r="H35" i="40" s="1"/>
  <c r="G40" i="65"/>
  <c r="K84" i="65"/>
  <c r="G81" i="63"/>
  <c r="L17" i="40"/>
  <c r="H17" i="40" s="1"/>
  <c r="G24" i="65"/>
  <c r="K29" i="65"/>
  <c r="G26" i="63"/>
  <c r="K91" i="65"/>
  <c r="G88" i="63"/>
  <c r="L56" i="40"/>
  <c r="H56" i="40" s="1"/>
  <c r="G54" i="65"/>
  <c r="K30" i="65"/>
  <c r="G27" i="63"/>
  <c r="K113" i="65"/>
  <c r="G110" i="63"/>
  <c r="L91" i="40"/>
  <c r="H91" i="40" s="1"/>
  <c r="G80" i="65"/>
  <c r="K35" i="65"/>
  <c r="G32" i="63"/>
  <c r="K31" i="65"/>
  <c r="G28" i="63"/>
  <c r="L47" i="40"/>
  <c r="H47" i="40" s="1"/>
  <c r="G48" i="65"/>
  <c r="K43" i="65"/>
  <c r="G40" i="63"/>
  <c r="L79" i="40"/>
  <c r="H79" i="40" s="1"/>
  <c r="G70" i="65"/>
  <c r="K100" i="65"/>
  <c r="G97" i="63"/>
  <c r="H63" i="63"/>
  <c r="I31" i="40"/>
  <c r="H37" i="65"/>
  <c r="I32" i="40"/>
  <c r="H62" i="63"/>
  <c r="I77" i="40"/>
  <c r="I78" i="40"/>
  <c r="H69" i="65"/>
  <c r="H54" i="63"/>
  <c r="H25" i="65"/>
  <c r="I18" i="40"/>
  <c r="H37" i="63"/>
  <c r="H53" i="63"/>
  <c r="H77" i="63"/>
  <c r="H39" i="65"/>
  <c r="I34" i="40"/>
  <c r="I23" i="40"/>
  <c r="H30" i="65"/>
  <c r="H119" i="63"/>
  <c r="H39" i="63"/>
  <c r="H113" i="63"/>
  <c r="H118" i="65"/>
  <c r="I129" i="40"/>
  <c r="I97" i="40"/>
  <c r="H86" i="65"/>
  <c r="H88" i="63"/>
  <c r="H90" i="63"/>
  <c r="H71" i="63"/>
  <c r="H124" i="63"/>
  <c r="H71" i="65"/>
  <c r="I80" i="40"/>
  <c r="H49" i="63"/>
  <c r="I108" i="40"/>
  <c r="H97" i="65"/>
  <c r="H79" i="65"/>
  <c r="I90" i="40"/>
  <c r="I67" i="40"/>
  <c r="H62" i="65"/>
  <c r="H92" i="63"/>
  <c r="H38" i="63"/>
  <c r="I57" i="40"/>
  <c r="H55" i="65"/>
  <c r="I58" i="40"/>
  <c r="H80" i="63"/>
  <c r="I79" i="40"/>
  <c r="H70" i="65"/>
  <c r="H120" i="63"/>
  <c r="I17" i="40"/>
  <c r="H24" i="65"/>
  <c r="H87" i="65"/>
  <c r="I98" i="40"/>
  <c r="H86" i="63"/>
  <c r="H100" i="63"/>
  <c r="I20" i="40"/>
  <c r="H27" i="65"/>
  <c r="H33" i="63"/>
  <c r="I54" i="40"/>
  <c r="I55" i="40"/>
  <c r="H53" i="65"/>
  <c r="H128" i="63"/>
  <c r="H108" i="63"/>
  <c r="H55" i="63"/>
  <c r="H98" i="65"/>
  <c r="I109" i="40"/>
  <c r="I44" i="40"/>
  <c r="H46" i="65"/>
  <c r="H110" i="65"/>
  <c r="I121" i="40"/>
  <c r="H112" i="63"/>
  <c r="H107" i="65"/>
  <c r="I118" i="40"/>
  <c r="H78" i="63"/>
  <c r="H102" i="63"/>
  <c r="H30" i="63"/>
  <c r="I19" i="40"/>
  <c r="H26" i="65"/>
  <c r="H32" i="63"/>
  <c r="I140" i="40"/>
  <c r="H129" i="65"/>
  <c r="I89" i="40"/>
  <c r="H78" i="65"/>
  <c r="H70" i="63"/>
  <c r="H114" i="63"/>
  <c r="H122" i="63"/>
  <c r="H65" i="63"/>
  <c r="H110" i="63"/>
  <c r="H40" i="63"/>
  <c r="H57" i="63"/>
  <c r="H72" i="63"/>
  <c r="I68" i="40"/>
  <c r="I69" i="40"/>
  <c r="H63" i="65"/>
  <c r="H121" i="65"/>
  <c r="I132" i="40"/>
  <c r="H97" i="63"/>
  <c r="H61" i="65"/>
  <c r="I66" i="40"/>
  <c r="H56" i="63"/>
  <c r="I56" i="40"/>
  <c r="H54" i="65"/>
  <c r="H69" i="63"/>
  <c r="H45" i="63"/>
  <c r="I43" i="40"/>
  <c r="H45" i="65"/>
  <c r="I42" i="40"/>
  <c r="I45" i="40"/>
  <c r="I46" i="40"/>
  <c r="H47" i="65"/>
  <c r="I22" i="40"/>
  <c r="H29" i="65"/>
  <c r="H31" i="65"/>
  <c r="I24" i="40"/>
  <c r="H85" i="65"/>
  <c r="I96" i="40"/>
  <c r="H64" i="63"/>
  <c r="H98" i="63"/>
  <c r="I21" i="40"/>
  <c r="H28" i="65"/>
  <c r="H121" i="63"/>
  <c r="H46" i="63"/>
  <c r="H85" i="63"/>
  <c r="H61" i="63"/>
  <c r="I33" i="40"/>
  <c r="H38" i="65"/>
  <c r="H29" i="63"/>
  <c r="H99" i="63"/>
  <c r="H81" i="63"/>
  <c r="I152" i="40"/>
  <c r="H143" i="65"/>
  <c r="H128" i="65"/>
  <c r="I139" i="40"/>
  <c r="H79" i="63"/>
  <c r="H41" i="63"/>
  <c r="H31" i="63"/>
  <c r="I130" i="40"/>
  <c r="H119" i="65"/>
  <c r="H73" i="63"/>
  <c r="H48" i="63"/>
  <c r="H129" i="63"/>
  <c r="H47" i="63"/>
  <c r="I120" i="40"/>
  <c r="H109" i="65"/>
  <c r="H96" i="65"/>
  <c r="I107" i="40"/>
  <c r="H130" i="65"/>
  <c r="I141" i="40"/>
  <c r="I87" i="40"/>
  <c r="H77" i="65"/>
  <c r="I88" i="40"/>
  <c r="K99" i="65" l="1"/>
  <c r="G96" i="63"/>
  <c r="G91" i="63"/>
  <c r="K94" i="65"/>
  <c r="G87" i="63"/>
  <c r="K90" i="65"/>
  <c r="H123" i="62"/>
  <c r="G105" i="63"/>
  <c r="K108" i="65"/>
  <c r="H96" i="62"/>
  <c r="H117" i="62"/>
  <c r="K104" i="65"/>
  <c r="G101" i="63"/>
  <c r="H103" i="62"/>
  <c r="K92" i="65"/>
  <c r="G89" i="63"/>
  <c r="H111" i="62"/>
  <c r="K114" i="65"/>
  <c r="G111" i="63"/>
  <c r="K106" i="65"/>
  <c r="G103" i="63"/>
  <c r="G123" i="63"/>
  <c r="K126" i="65"/>
  <c r="H109" i="62"/>
  <c r="K112" i="65"/>
  <c r="G109" i="63"/>
  <c r="H101" i="62"/>
  <c r="H87" i="62"/>
  <c r="H91" i="62"/>
  <c r="H89" i="62"/>
  <c r="H105" i="62"/>
  <c r="K120" i="65"/>
  <c r="G117" i="63"/>
  <c r="G35" i="65"/>
  <c r="L28" i="40"/>
  <c r="H28" i="40" s="1"/>
  <c r="L29" i="40"/>
  <c r="H29" i="40" s="1"/>
  <c r="L95" i="40"/>
  <c r="H95" i="40" s="1"/>
  <c r="G84" i="65"/>
  <c r="L70" i="40"/>
  <c r="H70" i="40" s="1"/>
  <c r="G64" i="65"/>
  <c r="L135" i="40"/>
  <c r="H135" i="40" s="1"/>
  <c r="G124" i="65"/>
  <c r="L84" i="40"/>
  <c r="H84" i="40" s="1"/>
  <c r="G75" i="65"/>
  <c r="L85" i="40"/>
  <c r="H85" i="40" s="1"/>
  <c r="L104" i="40"/>
  <c r="H104" i="40" s="1"/>
  <c r="G93" i="65"/>
  <c r="L62" i="40"/>
  <c r="H62" i="40" s="1"/>
  <c r="G58" i="65"/>
  <c r="L107" i="40"/>
  <c r="H107" i="40" s="1"/>
  <c r="G96" i="65"/>
  <c r="L41" i="40"/>
  <c r="H41" i="40" s="1"/>
  <c r="G44" i="65"/>
  <c r="L38" i="40"/>
  <c r="H38" i="40" s="1"/>
  <c r="G42" i="65"/>
  <c r="L124" i="40"/>
  <c r="H124" i="40" s="1"/>
  <c r="G113" i="65"/>
  <c r="L96" i="40"/>
  <c r="H96" i="40" s="1"/>
  <c r="G85" i="65"/>
  <c r="L82" i="40"/>
  <c r="H82" i="40" s="1"/>
  <c r="G73" i="65"/>
  <c r="L59" i="40"/>
  <c r="H59" i="40" s="1"/>
  <c r="G56" i="65"/>
  <c r="L57" i="40"/>
  <c r="H57" i="40" s="1"/>
  <c r="G55" i="65"/>
  <c r="L58" i="40"/>
  <c r="H58" i="40" s="1"/>
  <c r="L53" i="40"/>
  <c r="H53" i="40" s="1"/>
  <c r="G52" i="65"/>
  <c r="L111" i="40"/>
  <c r="H111" i="40" s="1"/>
  <c r="G100" i="65"/>
  <c r="L23" i="40"/>
  <c r="H23" i="40" s="1"/>
  <c r="G30" i="65"/>
  <c r="G65" i="65"/>
  <c r="L71" i="40"/>
  <c r="H71" i="40" s="1"/>
  <c r="L72" i="40"/>
  <c r="H72" i="40" s="1"/>
  <c r="L140" i="40"/>
  <c r="H140" i="40" s="1"/>
  <c r="G129" i="65"/>
  <c r="L73" i="40"/>
  <c r="H73" i="40" s="1"/>
  <c r="G66" i="65"/>
  <c r="L66" i="40"/>
  <c r="H66" i="40" s="1"/>
  <c r="G61" i="65"/>
  <c r="L34" i="40"/>
  <c r="H34" i="40" s="1"/>
  <c r="G39" i="65"/>
  <c r="L132" i="40"/>
  <c r="H132" i="40" s="1"/>
  <c r="G121" i="65"/>
  <c r="L65" i="40"/>
  <c r="H65" i="40" s="1"/>
  <c r="G60" i="65"/>
  <c r="L64" i="40"/>
  <c r="H64" i="40" s="1"/>
  <c r="L130" i="40"/>
  <c r="H130" i="40" s="1"/>
  <c r="G119" i="65"/>
  <c r="L114" i="40"/>
  <c r="H114" i="40" s="1"/>
  <c r="G103" i="65"/>
  <c r="L75" i="40"/>
  <c r="H75" i="40" s="1"/>
  <c r="G67" i="65"/>
  <c r="L74" i="40"/>
  <c r="H74" i="40" s="1"/>
  <c r="L52" i="40"/>
  <c r="H52" i="40" s="1"/>
  <c r="G51" i="65"/>
  <c r="L51" i="40"/>
  <c r="H51" i="40" s="1"/>
  <c r="L136" i="40"/>
  <c r="H136" i="40" s="1"/>
  <c r="G125" i="65"/>
  <c r="L39" i="40"/>
  <c r="H39" i="40" s="1"/>
  <c r="G43" i="65"/>
  <c r="L40" i="40"/>
  <c r="H40" i="40" s="1"/>
  <c r="L102" i="40"/>
  <c r="H102" i="40" s="1"/>
  <c r="G91" i="65"/>
  <c r="L128" i="40"/>
  <c r="H128" i="40" s="1"/>
  <c r="G117" i="65"/>
  <c r="L126" i="40"/>
  <c r="H126" i="40" s="1"/>
  <c r="G115" i="65"/>
  <c r="L50" i="40"/>
  <c r="H50" i="40" s="1"/>
  <c r="G50" i="65"/>
  <c r="L142" i="40"/>
  <c r="H142" i="40" s="1"/>
  <c r="G131" i="65"/>
  <c r="L22" i="40"/>
  <c r="H22" i="40" s="1"/>
  <c r="G29" i="65"/>
  <c r="L33" i="40"/>
  <c r="H33" i="40" s="1"/>
  <c r="G38" i="65"/>
  <c r="L60" i="40"/>
  <c r="H60" i="40" s="1"/>
  <c r="G57" i="65"/>
  <c r="L61" i="40"/>
  <c r="H61" i="40" s="1"/>
  <c r="L138" i="40"/>
  <c r="H138" i="40" s="1"/>
  <c r="G127" i="65"/>
  <c r="L31" i="40"/>
  <c r="H31" i="40" s="1"/>
  <c r="G37" i="65"/>
  <c r="L32" i="40"/>
  <c r="H32" i="40" s="1"/>
  <c r="L30" i="40"/>
  <c r="H30" i="40" s="1"/>
  <c r="G36" i="65"/>
  <c r="L24" i="40"/>
  <c r="H24" i="40" s="1"/>
  <c r="G31" i="65"/>
  <c r="L90" i="40"/>
  <c r="H90" i="40" s="1"/>
  <c r="G79" i="65"/>
  <c r="L120" i="40"/>
  <c r="H120" i="40" s="1"/>
  <c r="G109" i="65"/>
  <c r="L76" i="40"/>
  <c r="H76" i="40" s="1"/>
  <c r="G68" i="65"/>
  <c r="L20" i="40"/>
  <c r="H20" i="40" s="1"/>
  <c r="G27" i="65"/>
  <c r="L97" i="40"/>
  <c r="H97" i="40" s="1"/>
  <c r="G86" i="65"/>
  <c r="L18" i="40"/>
  <c r="H18" i="40" s="1"/>
  <c r="G25" i="65"/>
  <c r="L21" i="40"/>
  <c r="H21" i="40" s="1"/>
  <c r="G28" i="65"/>
  <c r="L92" i="40"/>
  <c r="H92" i="40" s="1"/>
  <c r="G81" i="65"/>
  <c r="I51" i="40"/>
  <c r="I52" i="40"/>
  <c r="H51" i="65"/>
  <c r="H41" i="65"/>
  <c r="I36" i="40"/>
  <c r="I37" i="40"/>
  <c r="I86" i="40"/>
  <c r="H76" i="65"/>
  <c r="H82" i="65"/>
  <c r="I93" i="40"/>
  <c r="H102" i="65"/>
  <c r="I113" i="40"/>
  <c r="I99" i="40"/>
  <c r="H88" i="65"/>
  <c r="H101" i="65"/>
  <c r="I112" i="40"/>
  <c r="H33" i="65"/>
  <c r="I26" i="40"/>
  <c r="H89" i="65"/>
  <c r="I100" i="40"/>
  <c r="H65" i="65"/>
  <c r="I71" i="40"/>
  <c r="I72" i="40"/>
  <c r="H84" i="65"/>
  <c r="I95" i="40"/>
  <c r="H113" i="65"/>
  <c r="I124" i="40"/>
  <c r="I83" i="40"/>
  <c r="H74" i="65"/>
  <c r="I25" i="40"/>
  <c r="H32" i="65"/>
  <c r="H49" i="65"/>
  <c r="I49" i="40"/>
  <c r="I48" i="40"/>
  <c r="I84" i="40"/>
  <c r="I85" i="40"/>
  <c r="H75" i="65"/>
  <c r="I76" i="40"/>
  <c r="H68" i="65"/>
  <c r="H115" i="65"/>
  <c r="I126" i="40"/>
  <c r="H58" i="65"/>
  <c r="I62" i="40"/>
  <c r="H95" i="65"/>
  <c r="I106" i="40"/>
  <c r="I53" i="40"/>
  <c r="H52" i="65"/>
  <c r="H93" i="65"/>
  <c r="I104" i="40"/>
  <c r="H116" i="65"/>
  <c r="I127" i="40"/>
  <c r="H103" i="65"/>
  <c r="I114" i="40"/>
  <c r="I35" i="40"/>
  <c r="H40" i="65"/>
  <c r="H50" i="65"/>
  <c r="I50" i="40"/>
  <c r="I75" i="40"/>
  <c r="H67" i="65"/>
  <c r="I74" i="40"/>
  <c r="I81" i="40"/>
  <c r="H72" i="65"/>
  <c r="I111" i="40"/>
  <c r="H100" i="65"/>
  <c r="I30" i="40"/>
  <c r="H36" i="65"/>
  <c r="H83" i="65"/>
  <c r="I94" i="40"/>
  <c r="H44" i="65"/>
  <c r="I41" i="40"/>
  <c r="H59" i="65"/>
  <c r="I63" i="40"/>
  <c r="H60" i="65"/>
  <c r="I65" i="40"/>
  <c r="I64" i="40"/>
  <c r="H125" i="65"/>
  <c r="I136" i="40"/>
  <c r="H105" i="65"/>
  <c r="I116" i="40"/>
  <c r="I122" i="40"/>
  <c r="H111" i="65"/>
  <c r="H91" i="65"/>
  <c r="I102" i="40"/>
  <c r="H42" i="65"/>
  <c r="I38" i="40"/>
  <c r="I91" i="40"/>
  <c r="H80" i="65"/>
  <c r="H57" i="65"/>
  <c r="I60" i="40"/>
  <c r="I61" i="40"/>
  <c r="H123" i="65"/>
  <c r="I134" i="40"/>
  <c r="H73" i="65"/>
  <c r="I82" i="40"/>
  <c r="I70" i="40"/>
  <c r="H64" i="65"/>
  <c r="I47" i="40"/>
  <c r="H48" i="65"/>
  <c r="H132" i="65"/>
  <c r="I143" i="40"/>
  <c r="I27" i="40"/>
  <c r="H34" i="65"/>
  <c r="H124" i="65"/>
  <c r="I135" i="40"/>
  <c r="H43" i="65"/>
  <c r="I39" i="40"/>
  <c r="I40" i="40"/>
  <c r="H117" i="65"/>
  <c r="I128" i="40"/>
  <c r="I28" i="40"/>
  <c r="I29" i="40"/>
  <c r="H35" i="65"/>
  <c r="H81" i="65"/>
  <c r="I92" i="40"/>
  <c r="I142" i="40"/>
  <c r="H131" i="65"/>
  <c r="H127" i="65"/>
  <c r="I138" i="40"/>
  <c r="I133" i="40"/>
  <c r="H122" i="65"/>
  <c r="I59" i="40"/>
  <c r="H56" i="65"/>
  <c r="H66" i="65"/>
  <c r="I73" i="40"/>
  <c r="G126" i="65" l="1"/>
  <c r="L137" i="40"/>
  <c r="H137" i="40" s="1"/>
  <c r="G94" i="65"/>
  <c r="L105" i="40"/>
  <c r="H105" i="40" s="1"/>
  <c r="G120" i="65"/>
  <c r="L131" i="40"/>
  <c r="H131" i="40" s="1"/>
  <c r="H89" i="63"/>
  <c r="H87" i="63"/>
  <c r="L123" i="40"/>
  <c r="H123" i="40" s="1"/>
  <c r="G112" i="65"/>
  <c r="G114" i="65"/>
  <c r="L125" i="40"/>
  <c r="H125" i="40" s="1"/>
  <c r="L103" i="40"/>
  <c r="H103" i="40" s="1"/>
  <c r="G92" i="65"/>
  <c r="L115" i="40"/>
  <c r="H115" i="40" s="1"/>
  <c r="G104" i="65"/>
  <c r="H96" i="63"/>
  <c r="H123" i="63"/>
  <c r="L119" i="40"/>
  <c r="H119" i="40" s="1"/>
  <c r="G108" i="65"/>
  <c r="L101" i="40"/>
  <c r="H101" i="40" s="1"/>
  <c r="G90" i="65"/>
  <c r="H105" i="63"/>
  <c r="H91" i="63"/>
  <c r="H101" i="63"/>
  <c r="H109" i="63"/>
  <c r="L117" i="40"/>
  <c r="H117" i="40" s="1"/>
  <c r="G106" i="65"/>
  <c r="H111" i="63"/>
  <c r="H103" i="63"/>
  <c r="H117" i="63"/>
  <c r="L110" i="40"/>
  <c r="H110" i="40" s="1"/>
  <c r="G99" i="65"/>
  <c r="I131" i="40" l="1"/>
  <c r="H120" i="65"/>
  <c r="I123" i="40"/>
  <c r="H112" i="65"/>
  <c r="I105" i="40"/>
  <c r="H94" i="65"/>
  <c r="I137" i="40"/>
  <c r="H126" i="65"/>
  <c r="I101" i="40"/>
  <c r="H90" i="65"/>
  <c r="I125" i="40"/>
  <c r="H114" i="65"/>
  <c r="I117" i="40"/>
  <c r="H106" i="65"/>
  <c r="I115" i="40"/>
  <c r="H104" i="65"/>
  <c r="I119" i="40"/>
  <c r="H108" i="65"/>
  <c r="I110" i="40"/>
  <c r="H99" i="65"/>
  <c r="I103" i="40"/>
  <c r="H92" i="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F26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<sst xmlns="http://schemas.openxmlformats.org/spreadsheetml/2006/main" count="6829" uniqueCount="508">
  <si>
    <t>№ п/п</t>
  </si>
  <si>
    <t>Вес, (кг)</t>
  </si>
  <si>
    <t>Наименование модуля</t>
  </si>
  <si>
    <t>Обозначение модуля</t>
  </si>
  <si>
    <t>Фасад МДФ:</t>
  </si>
  <si>
    <t>Доступные цвета:</t>
  </si>
  <si>
    <t>Пенал</t>
  </si>
  <si>
    <t>Прайс-лист</t>
  </si>
  <si>
    <t xml:space="preserve">                        </t>
  </si>
  <si>
    <t>Размеры (В*Ш*Г)</t>
  </si>
  <si>
    <t xml:space="preserve"> Шкаф верхний</t>
  </si>
  <si>
    <t>724*200*314</t>
  </si>
  <si>
    <t>Фасад</t>
  </si>
  <si>
    <t>724*300*314</t>
  </si>
  <si>
    <t>724*400*314</t>
  </si>
  <si>
    <t>724*450*314</t>
  </si>
  <si>
    <t>724*500*314</t>
  </si>
  <si>
    <t>724*600*314</t>
  </si>
  <si>
    <t>Шкаф верхний со стеклом</t>
  </si>
  <si>
    <t>724*800*314</t>
  </si>
  <si>
    <t>724*600*600</t>
  </si>
  <si>
    <t>724*298*314</t>
  </si>
  <si>
    <t>362*500*314</t>
  </si>
  <si>
    <t>362*600*314</t>
  </si>
  <si>
    <t>Н-200</t>
  </si>
  <si>
    <t>Стол нижний</t>
  </si>
  <si>
    <t>824*200*436</t>
  </si>
  <si>
    <t>Н-300</t>
  </si>
  <si>
    <t>824*300*436</t>
  </si>
  <si>
    <t>Н-400</t>
  </si>
  <si>
    <t>824*400*436</t>
  </si>
  <si>
    <t>Н-400Я</t>
  </si>
  <si>
    <t>Стол нижний с тремя ящиками</t>
  </si>
  <si>
    <t>Н-400ЯС</t>
  </si>
  <si>
    <t>Стол нижний с  ящиком и створкой</t>
  </si>
  <si>
    <t>Н-500</t>
  </si>
  <si>
    <t>824*500*436</t>
  </si>
  <si>
    <t>Н-500Я</t>
  </si>
  <si>
    <t>Н-600</t>
  </si>
  <si>
    <t>824*600*436</t>
  </si>
  <si>
    <t>Н-600Я</t>
  </si>
  <si>
    <t>Н-600ЯС</t>
  </si>
  <si>
    <t>Н-800</t>
  </si>
  <si>
    <t>824*800*436</t>
  </si>
  <si>
    <t>Н-800ЯС</t>
  </si>
  <si>
    <t>М-600</t>
  </si>
  <si>
    <t>Стол под мойку</t>
  </si>
  <si>
    <t>М-800</t>
  </si>
  <si>
    <t>М-1000У</t>
  </si>
  <si>
    <t>Стол под мойку угловой</t>
  </si>
  <si>
    <t>824*1000*436</t>
  </si>
  <si>
    <t>Н-600Д</t>
  </si>
  <si>
    <t>Стол под духовой шкаф</t>
  </si>
  <si>
    <t>Н-300Т</t>
  </si>
  <si>
    <t>Стол нижний торцевой</t>
  </si>
  <si>
    <t>824*300*575</t>
  </si>
  <si>
    <t>П-600</t>
  </si>
  <si>
    <t>2150*600*576</t>
  </si>
  <si>
    <t>ВФП-300</t>
  </si>
  <si>
    <t>Верх Фальшпанель в цвет фасада</t>
  </si>
  <si>
    <t>724*300*16</t>
  </si>
  <si>
    <t>ВФП-100</t>
  </si>
  <si>
    <t>724*100*16</t>
  </si>
  <si>
    <t>НФП-560</t>
  </si>
  <si>
    <t>Низ Фальшпанель в цвет фасада</t>
  </si>
  <si>
    <t>724*560*16</t>
  </si>
  <si>
    <t>НФП-282</t>
  </si>
  <si>
    <t>724*282*16</t>
  </si>
  <si>
    <t>НФП-2050</t>
  </si>
  <si>
    <t xml:space="preserve"> Фальшпанель на пенал в цвет фасада</t>
  </si>
  <si>
    <t>2050*560*16</t>
  </si>
  <si>
    <t>Цоколь</t>
  </si>
  <si>
    <t>В цвет фасада</t>
  </si>
  <si>
    <t>100*2800*16</t>
  </si>
  <si>
    <t>Багет</t>
  </si>
  <si>
    <t>46*2800*100</t>
  </si>
  <si>
    <t>Цена за шт.</t>
  </si>
  <si>
    <t>Ясень Анкор темный</t>
  </si>
  <si>
    <t>В-400С/720</t>
  </si>
  <si>
    <t>В-600/720</t>
  </si>
  <si>
    <t>В-800/720</t>
  </si>
  <si>
    <t xml:space="preserve">Планка угловая </t>
  </si>
  <si>
    <t>Т-образная планка</t>
  </si>
  <si>
    <t>Планка торцевая</t>
  </si>
  <si>
    <t>Плинтус для столешницы</t>
  </si>
  <si>
    <t>Угол внутренний</t>
  </si>
  <si>
    <t>Угол наружний</t>
  </si>
  <si>
    <t>Заглушка левая</t>
  </si>
  <si>
    <t>Заглушка правая</t>
  </si>
  <si>
    <t>3м/п</t>
  </si>
  <si>
    <t>Н-400К</t>
  </si>
  <si>
    <t>Стол нижний с двумя ящиками</t>
  </si>
  <si>
    <t>Н-600К</t>
  </si>
  <si>
    <t>Стол нижний с одной створкой</t>
  </si>
  <si>
    <t>Н-600 1 створка</t>
  </si>
  <si>
    <t>Н-800К</t>
  </si>
  <si>
    <t>Н-600П</t>
  </si>
  <si>
    <t>Н-450П</t>
  </si>
  <si>
    <t>720*16*597</t>
  </si>
  <si>
    <t>720*16*447</t>
  </si>
  <si>
    <t>М-600 1 створка</t>
  </si>
  <si>
    <t>Стол под мойку с одной створкой</t>
  </si>
  <si>
    <t>П-600 4Б</t>
  </si>
  <si>
    <t>Пенал две больших створки</t>
  </si>
  <si>
    <t>Пенал четыре больших створки</t>
  </si>
  <si>
    <t>824*200*505</t>
  </si>
  <si>
    <t>Корзина Бутылочница</t>
  </si>
  <si>
    <t>Объем</t>
  </si>
  <si>
    <t xml:space="preserve">Корпус ЛДСП: </t>
  </si>
  <si>
    <t>(возможен распил столешницы в размер)</t>
  </si>
  <si>
    <t>Ручка МЕТАЛЛ</t>
  </si>
  <si>
    <t>Ручка ПЛАСТИК</t>
  </si>
  <si>
    <t xml:space="preserve">Шкаф верхний  </t>
  </si>
  <si>
    <t>724*700*314</t>
  </si>
  <si>
    <t>СМ-700</t>
  </si>
  <si>
    <t>Секция под стиральную машину</t>
  </si>
  <si>
    <t>СМ-700Б</t>
  </si>
  <si>
    <t>Секция под стиральную машину с боковиной</t>
  </si>
  <si>
    <t>Бок-560</t>
  </si>
  <si>
    <t>Стол нижний под бутылочницу</t>
  </si>
  <si>
    <t>В-3009</t>
  </si>
  <si>
    <t>В-4009</t>
  </si>
  <si>
    <t>В-5009</t>
  </si>
  <si>
    <t>В-6009</t>
  </si>
  <si>
    <t>В-6009 1створка</t>
  </si>
  <si>
    <t>В-8009</t>
  </si>
  <si>
    <t>НФП-2250</t>
  </si>
  <si>
    <t>П-6009</t>
  </si>
  <si>
    <t>Фальшпанель на пенал в цвет фасада</t>
  </si>
  <si>
    <t>В-6009УС</t>
  </si>
  <si>
    <t>Белый Глянец</t>
  </si>
  <si>
    <t>Капучино Глянец</t>
  </si>
  <si>
    <t>П-600 4</t>
  </si>
  <si>
    <t>Комплект</t>
  </si>
  <si>
    <t>924*300*314</t>
  </si>
  <si>
    <t>924*400*314</t>
  </si>
  <si>
    <t>924*500*314</t>
  </si>
  <si>
    <t>924*600*314</t>
  </si>
  <si>
    <t>924*800*314</t>
  </si>
  <si>
    <t>2350*600*576</t>
  </si>
  <si>
    <t>П-600 Х</t>
  </si>
  <si>
    <t>П-6009 Х</t>
  </si>
  <si>
    <t>Пенал  под встроенный холодильник</t>
  </si>
  <si>
    <t>Пенал четыре  створки</t>
  </si>
  <si>
    <t>2250*560*16</t>
  </si>
  <si>
    <t>Н-400К ВОХ</t>
  </si>
  <si>
    <t>Н-600К ВОХ</t>
  </si>
  <si>
    <t>Н-800К ВОХ</t>
  </si>
  <si>
    <t>Н-400Я ВОХ</t>
  </si>
  <si>
    <t>Н-500Я ВОХ</t>
  </si>
  <si>
    <t>Н-600Я ВОХ</t>
  </si>
  <si>
    <t>Н-400ЯС ВОХ</t>
  </si>
  <si>
    <t>Н-600ЯС ВОХ</t>
  </si>
  <si>
    <t>Н-800ЯС ВОХ</t>
  </si>
  <si>
    <t>924*16*300</t>
  </si>
  <si>
    <t xml:space="preserve">824*16*560    </t>
  </si>
  <si>
    <t xml:space="preserve">824*700*436    </t>
  </si>
  <si>
    <t>Направляющие MentalBox h-80 400</t>
  </si>
  <si>
    <t>Рейлинг круглый 400</t>
  </si>
  <si>
    <t>на один ящик</t>
  </si>
  <si>
    <t>В-6009У</t>
  </si>
  <si>
    <t>ВФП-3009</t>
  </si>
  <si>
    <t>Модульная программа  Тесс (Кухня)</t>
  </si>
  <si>
    <t>Фасад МДФ без ручек</t>
  </si>
  <si>
    <t>Фасад ЛДСП без ручек</t>
  </si>
  <si>
    <t>Фасад МДФ с ручками</t>
  </si>
  <si>
    <t>940*16*300</t>
  </si>
  <si>
    <t>Фасад Ромб</t>
  </si>
  <si>
    <t>Фасад Витраж</t>
  </si>
  <si>
    <t>Орех Пегас</t>
  </si>
  <si>
    <t>Дуб Сонома</t>
  </si>
  <si>
    <t>Пепельный Темный</t>
  </si>
  <si>
    <t>Пепельный Светлый</t>
  </si>
  <si>
    <t>Фасад ЛДСП:</t>
  </si>
  <si>
    <t>Дуб Крафт Золотой</t>
  </si>
  <si>
    <t>Белый снег</t>
  </si>
  <si>
    <t>Лайт Грей Софт</t>
  </si>
  <si>
    <t>Маренго Софт</t>
  </si>
  <si>
    <t>Темно-синий Софт</t>
  </si>
  <si>
    <t>Синхропоры Маус</t>
  </si>
  <si>
    <t>Синхропоры Айсберг</t>
  </si>
  <si>
    <t>Синхропоры Скай</t>
  </si>
  <si>
    <t>Синхропоры Графит</t>
  </si>
  <si>
    <t>Белый</t>
  </si>
  <si>
    <t>Латте</t>
  </si>
  <si>
    <t>Грей</t>
  </si>
  <si>
    <t>924*600*600</t>
  </si>
  <si>
    <t>лдсп</t>
  </si>
  <si>
    <t>мдф</t>
  </si>
  <si>
    <t>комплект-2шт</t>
  </si>
  <si>
    <t>Ясень Анкор светлый</t>
  </si>
  <si>
    <t>Фасад ЛДСП с ручками</t>
  </si>
  <si>
    <t>924*200*314</t>
  </si>
  <si>
    <t>В-4509С</t>
  </si>
  <si>
    <t>924*450*314</t>
  </si>
  <si>
    <t>Орех Мальта</t>
  </si>
  <si>
    <t>Комплектующие для столешницы:</t>
  </si>
  <si>
    <t>100*2500*16</t>
  </si>
  <si>
    <t>Цоколь ЛДСП</t>
  </si>
  <si>
    <t>А-300</t>
  </si>
  <si>
    <t>А-400</t>
  </si>
  <si>
    <t>А-450</t>
  </si>
  <si>
    <t>А-500</t>
  </si>
  <si>
    <t>А-600</t>
  </si>
  <si>
    <t>АФ-600У</t>
  </si>
  <si>
    <t>Антресоль</t>
  </si>
  <si>
    <t>300*300*572</t>
  </si>
  <si>
    <t>300*400*572</t>
  </si>
  <si>
    <t>300*450*572</t>
  </si>
  <si>
    <t>300*500*572</t>
  </si>
  <si>
    <t>300*600*572</t>
  </si>
  <si>
    <t>300*466*466</t>
  </si>
  <si>
    <t xml:space="preserve">Фасад </t>
  </si>
  <si>
    <t>740*300*16</t>
  </si>
  <si>
    <t>Уникальное предложение  (Кухня 2м)</t>
  </si>
  <si>
    <t>Состоит из 3 упаковок. Без столешницы</t>
  </si>
  <si>
    <t>Наименованеие</t>
  </si>
  <si>
    <t>Состав кухни 2м:</t>
  </si>
  <si>
    <r>
      <t xml:space="preserve"> </t>
    </r>
    <r>
      <rPr>
        <sz val="10"/>
        <rFont val="Arial Cyr"/>
        <charset val="204"/>
      </rPr>
      <t xml:space="preserve">Шкаф верхний </t>
    </r>
  </si>
  <si>
    <t>2шт</t>
  </si>
  <si>
    <r>
      <t xml:space="preserve"> </t>
    </r>
    <r>
      <rPr>
        <sz val="10"/>
        <rFont val="Arial Cyr"/>
        <charset val="204"/>
      </rPr>
      <t>Шкаф верхний со стеклом</t>
    </r>
  </si>
  <si>
    <t>1шт</t>
  </si>
  <si>
    <t xml:space="preserve">Стенд для установки 2м кухни на выставку </t>
  </si>
  <si>
    <t>Анкор темный                   Анкор светлый            Анкор темный комбинированный</t>
  </si>
  <si>
    <t>Бесплатно. С обязательным фотоотчетом и указанием адреса выставки.</t>
  </si>
  <si>
    <t>В-200</t>
  </si>
  <si>
    <t>В-700</t>
  </si>
  <si>
    <t xml:space="preserve">Шкаф верхний </t>
  </si>
  <si>
    <t>В-300Т</t>
  </si>
  <si>
    <t>В-2009</t>
  </si>
  <si>
    <t>В-500ГС</t>
  </si>
  <si>
    <t>В-600ГС</t>
  </si>
  <si>
    <t>В-300/В-300С</t>
  </si>
  <si>
    <t>В-3009/В-3009С</t>
  </si>
  <si>
    <t>В-400/В-400С</t>
  </si>
  <si>
    <t>В-4009/В-4009С</t>
  </si>
  <si>
    <t>В-450/В-450С</t>
  </si>
  <si>
    <t>В-4509/В-4509С</t>
  </si>
  <si>
    <t>В-500/В-500С</t>
  </si>
  <si>
    <t>В-5009/В-5009С</t>
  </si>
  <si>
    <t>В-500Г/В-500ГС</t>
  </si>
  <si>
    <t>В-600/В-600С/В-600 1Ств</t>
  </si>
  <si>
    <t>В-6009/В-6009С/В-6009 1Ств</t>
  </si>
  <si>
    <t>В-6009У/В-6009УС</t>
  </si>
  <si>
    <t>В-600Г/В-600ГС</t>
  </si>
  <si>
    <t>В-600У/В-600УС</t>
  </si>
  <si>
    <t>В-800/В-800С</t>
  </si>
  <si>
    <t>В-8009/В-8009С</t>
  </si>
  <si>
    <t>М-600/М-600 1Ств</t>
  </si>
  <si>
    <t>Н-600/Н-600 1Ств</t>
  </si>
  <si>
    <t>Фасады  Инесса NEW (Кухня)</t>
  </si>
  <si>
    <t>Цвет столешницы: Антарес</t>
  </si>
  <si>
    <t xml:space="preserve"> В-4509</t>
  </si>
  <si>
    <r>
      <t xml:space="preserve"> </t>
    </r>
    <r>
      <rPr>
        <sz val="7"/>
        <color theme="1"/>
        <rFont val="Arial Cyr"/>
        <charset val="204"/>
      </rPr>
      <t>Шкаф верхний</t>
    </r>
  </si>
  <si>
    <r>
      <t xml:space="preserve"> </t>
    </r>
    <r>
      <rPr>
        <sz val="7"/>
        <rFont val="Arial Cyr"/>
        <charset val="204"/>
      </rPr>
      <t>Шкаф верхний со стеклом</t>
    </r>
  </si>
  <si>
    <r>
      <t xml:space="preserve"> </t>
    </r>
    <r>
      <rPr>
        <sz val="7"/>
        <rFont val="Arial Cyr"/>
        <charset val="204"/>
      </rPr>
      <t>Шкаф верхний</t>
    </r>
  </si>
  <si>
    <r>
      <t xml:space="preserve"> </t>
    </r>
    <r>
      <rPr>
        <sz val="7"/>
        <rFont val="Arial Cyr"/>
        <charset val="204"/>
      </rPr>
      <t xml:space="preserve">Шкаф верхний </t>
    </r>
  </si>
  <si>
    <r>
      <t xml:space="preserve"> </t>
    </r>
    <r>
      <rPr>
        <sz val="7"/>
        <rFont val="Arial Cyr"/>
        <charset val="204"/>
      </rPr>
      <t>Шкаф верхний с  одной створкой</t>
    </r>
  </si>
  <si>
    <r>
      <t xml:space="preserve"> </t>
    </r>
    <r>
      <rPr>
        <sz val="7"/>
        <rFont val="Arial Cyr"/>
        <charset val="204"/>
      </rPr>
      <t>Шкаф верхний угловой</t>
    </r>
  </si>
  <si>
    <r>
      <t xml:space="preserve"> </t>
    </r>
    <r>
      <rPr>
        <sz val="7"/>
        <rFont val="Arial Cyr"/>
        <charset val="204"/>
      </rPr>
      <t>Шкаф верхний угловой со стеклом</t>
    </r>
  </si>
  <si>
    <r>
      <t xml:space="preserve"> </t>
    </r>
    <r>
      <rPr>
        <sz val="7"/>
        <rFont val="Arial Cyr"/>
        <charset val="204"/>
      </rPr>
      <t>Шкаф верхний горизонтальный</t>
    </r>
  </si>
  <si>
    <r>
      <t>Важно!!!</t>
    </r>
    <r>
      <rPr>
        <b/>
        <u/>
        <sz val="9"/>
        <color theme="1"/>
        <rFont val="Calibri"/>
        <family val="2"/>
        <charset val="204"/>
        <scheme val="minor"/>
      </rPr>
      <t>Столешница, цоколь МДФ, багет приобретаются отдельно!!!</t>
    </r>
  </si>
  <si>
    <t>Фасады  Чарли (Кухня)</t>
  </si>
  <si>
    <t>Фасады  Афина (Кухня)</t>
  </si>
  <si>
    <t>Фасады  Квадро (Кухня)</t>
  </si>
  <si>
    <t>Фасады  Глэдис (Кухня)</t>
  </si>
  <si>
    <t>Фасады  Янна (Кухня)</t>
  </si>
  <si>
    <t xml:space="preserve"> В-4509С</t>
  </si>
  <si>
    <t xml:space="preserve"> В-2009</t>
  </si>
  <si>
    <r>
      <t xml:space="preserve"> </t>
    </r>
    <r>
      <rPr>
        <sz val="7"/>
        <rFont val="Arial Cyr"/>
        <charset val="204"/>
      </rPr>
      <t>Шкаф верхний горизонтальный со стеклом</t>
    </r>
  </si>
  <si>
    <t>В-6009С</t>
  </si>
  <si>
    <t xml:space="preserve">  В-4509</t>
  </si>
  <si>
    <r>
      <t>Важно!!!</t>
    </r>
    <r>
      <rPr>
        <b/>
        <sz val="9"/>
        <color theme="1"/>
        <rFont val="Calibri"/>
        <family val="2"/>
        <charset val="204"/>
        <scheme val="minor"/>
      </rPr>
      <t>Столешница, цоколь МДФ, багет приобретаются отдельно!!!</t>
    </r>
  </si>
  <si>
    <t>Фасад МДФ</t>
  </si>
  <si>
    <t>Верх 740 ЛДСП, низ МДФ</t>
  </si>
  <si>
    <t>Н-450</t>
  </si>
  <si>
    <t>824*450*436</t>
  </si>
  <si>
    <t>П-600Я ВОХ</t>
  </si>
  <si>
    <t>П-6009Я ВОХ</t>
  </si>
  <si>
    <t>В-5009Г/В-5009ГС</t>
  </si>
  <si>
    <t>В-6009Г/В-6009ГС</t>
  </si>
  <si>
    <t>В-5009Г</t>
  </si>
  <si>
    <t>В-6009Г</t>
  </si>
  <si>
    <t xml:space="preserve">Н-450 </t>
  </si>
  <si>
    <t>В-5009ГС</t>
  </si>
  <si>
    <t>В-6009ГС</t>
  </si>
  <si>
    <t xml:space="preserve">Пенал </t>
  </si>
  <si>
    <t xml:space="preserve"> Шкаф верхний горизонтальный</t>
  </si>
  <si>
    <t xml:space="preserve"> Шкаф верхний горизонтальный со стеклом</t>
  </si>
  <si>
    <t xml:space="preserve">Н-450  </t>
  </si>
  <si>
    <t>Дуб Крафт золотой</t>
  </si>
  <si>
    <t>Верхний фасад Тесс без ручки имеет высоту 742 или 942,  открывание за нижнюю часть фасада</t>
  </si>
  <si>
    <t>742*200</t>
  </si>
  <si>
    <t>942*200</t>
  </si>
  <si>
    <t>742*300</t>
  </si>
  <si>
    <t>НФП-2350</t>
  </si>
  <si>
    <t>НФП-2550</t>
  </si>
  <si>
    <t>2350*560*16</t>
  </si>
  <si>
    <t>2550*560*16</t>
  </si>
  <si>
    <t>300*560*16</t>
  </si>
  <si>
    <t>Фальшпанель на антресоль в цвет фасада</t>
  </si>
  <si>
    <t>462*600*314</t>
  </si>
  <si>
    <t>462*500*314</t>
  </si>
  <si>
    <t>Фасад посудомойки</t>
  </si>
  <si>
    <t>Боковина</t>
  </si>
  <si>
    <t>НОВИНКА!!!!</t>
  </si>
  <si>
    <t>Петли JUNIOR</t>
  </si>
  <si>
    <t>Фасады  Монро ЛДСП (Кухня)</t>
  </si>
  <si>
    <t>Белый глянец</t>
  </si>
  <si>
    <t>Графит</t>
  </si>
  <si>
    <t>Фасад ЛДСП</t>
  </si>
  <si>
    <t>Фасад лдсп</t>
  </si>
  <si>
    <t>Столешница   260*1000*600</t>
  </si>
  <si>
    <t>Столешница 260*800*600</t>
  </si>
  <si>
    <t>Столешница 260*600*600</t>
  </si>
  <si>
    <t>Столешница 260*400*600</t>
  </si>
  <si>
    <t>П-6009 4Б</t>
  </si>
  <si>
    <t>П-6009 4</t>
  </si>
  <si>
    <t>В-3009C</t>
  </si>
  <si>
    <t>В-4009C</t>
  </si>
  <si>
    <t>В-5009C</t>
  </si>
  <si>
    <t>В-6009C</t>
  </si>
  <si>
    <t>В-8009C</t>
  </si>
  <si>
    <t>Н-200 Б</t>
  </si>
  <si>
    <t>П-600Я</t>
  </si>
  <si>
    <t>П-6009Я</t>
  </si>
  <si>
    <t>В-350</t>
  </si>
  <si>
    <t>Шкаф верхний</t>
  </si>
  <si>
    <t>724*350*314</t>
  </si>
  <si>
    <t>В-3509</t>
  </si>
  <si>
    <t>924*350*314</t>
  </si>
  <si>
    <t>В-700У</t>
  </si>
  <si>
    <t>В-7009У</t>
  </si>
  <si>
    <t>М-700</t>
  </si>
  <si>
    <t>824*700*436</t>
  </si>
  <si>
    <t>Н-350</t>
  </si>
  <si>
    <t>824*350*436</t>
  </si>
  <si>
    <t>Н-450Д</t>
  </si>
  <si>
    <t>В-300</t>
  </si>
  <si>
    <t>В-400</t>
  </si>
  <si>
    <t>Вес 115кг</t>
  </si>
  <si>
    <r>
      <rPr>
        <b/>
        <sz val="11"/>
        <color theme="1"/>
        <rFont val="Arial"/>
        <family val="2"/>
        <charset val="204"/>
      </rPr>
      <t>Корпус ЛДСП Кухни</t>
    </r>
    <r>
      <rPr>
        <b/>
        <sz val="10"/>
        <color theme="1"/>
        <rFont val="Arial"/>
        <family val="2"/>
        <charset val="204"/>
      </rPr>
      <t xml:space="preserve"> (Доступные цвета: Ясень Анкор светлый, Ясень Анкор темный)</t>
    </r>
  </si>
  <si>
    <t>724*700*350</t>
  </si>
  <si>
    <t>924*700*350</t>
  </si>
  <si>
    <t>В-800</t>
  </si>
  <si>
    <t>В-800С</t>
  </si>
  <si>
    <t>В-600У</t>
  </si>
  <si>
    <t>В-600УС</t>
  </si>
  <si>
    <t>В-600Г</t>
  </si>
  <si>
    <t>В-600 1створка</t>
  </si>
  <si>
    <t>В-600С</t>
  </si>
  <si>
    <t>В-600</t>
  </si>
  <si>
    <t>В-500Г</t>
  </si>
  <si>
    <t>В-450С</t>
  </si>
  <si>
    <t>В-450</t>
  </si>
  <si>
    <t>В-500</t>
  </si>
  <si>
    <t>В-500С</t>
  </si>
  <si>
    <t>В-300С</t>
  </si>
  <si>
    <t>В-400С</t>
  </si>
  <si>
    <t>Н-700</t>
  </si>
  <si>
    <r>
      <t xml:space="preserve">Столешница  без кромки </t>
    </r>
    <r>
      <rPr>
        <sz val="8"/>
        <rFont val="Arial"/>
        <family val="2"/>
        <charset val="204"/>
      </rPr>
      <t>260*3050*600</t>
    </r>
  </si>
  <si>
    <t>ЛДСП</t>
  </si>
  <si>
    <r>
      <t xml:space="preserve">Цоколь ЛДСП </t>
    </r>
    <r>
      <rPr>
        <b/>
        <sz val="7"/>
        <color theme="1"/>
        <rFont val="Arial"/>
        <family val="2"/>
        <charset val="204"/>
      </rPr>
      <t>(Анкор светлый, Анкор темный)</t>
    </r>
  </si>
  <si>
    <t>АФП-560</t>
  </si>
  <si>
    <t>Фасады  Прованс (Кухня)</t>
  </si>
  <si>
    <t xml:space="preserve">Зеленый Дип </t>
  </si>
  <si>
    <t>Мускат</t>
  </si>
  <si>
    <t>Белоснежное дерево</t>
  </si>
  <si>
    <t>В-500Г/В-500ГС
JUNIOR для Афины, Инессы NEW</t>
  </si>
  <si>
    <t>В-5009Г/В-5009ГС
JUNIOR для Афины, Инессы NEW</t>
  </si>
  <si>
    <t>В-600Г/В-600ГС
JUNIOR для Афины, Инессы NEW</t>
  </si>
  <si>
    <t>В-6009Г/В-6009ГС
JUNIOR для Афины, Инессы NEW</t>
  </si>
  <si>
    <t>конструктивная особенность 
Афины,Инессы New</t>
  </si>
  <si>
    <t>Пудра</t>
  </si>
  <si>
    <t>Антрацит</t>
  </si>
  <si>
    <t>Синхропоры Капри</t>
  </si>
  <si>
    <t>Синхропоры Калабрия</t>
  </si>
  <si>
    <t>Веллютто Бьянко</t>
  </si>
  <si>
    <t>Веллютто Капучино</t>
  </si>
  <si>
    <t>Веллютто Гриджио</t>
  </si>
  <si>
    <t>Веллютто Фисташка</t>
  </si>
  <si>
    <t>Веллютто Авокадо</t>
  </si>
  <si>
    <t>Дуб Беленый</t>
  </si>
  <si>
    <t>Дуб Натуральный</t>
  </si>
  <si>
    <t>Дуб Песочный</t>
  </si>
  <si>
    <t>Браш белый</t>
  </si>
  <si>
    <t>Дюна Мистраль</t>
  </si>
  <si>
    <t>Уникальное предложение  (Кухня 1,6м)</t>
  </si>
  <si>
    <t>Состав кухни 1,6 м:</t>
  </si>
  <si>
    <t>Вес  108 кг</t>
  </si>
  <si>
    <t>Ручки:</t>
  </si>
  <si>
    <t>Стеклофасады не предусмотрены!!!</t>
  </si>
  <si>
    <t>Стекло:</t>
  </si>
  <si>
    <t>Лакобель</t>
  </si>
  <si>
    <t>МДФ</t>
  </si>
  <si>
    <t>Простое</t>
  </si>
  <si>
    <t>Рамка</t>
  </si>
  <si>
    <t>Витраж,Ромб</t>
  </si>
  <si>
    <t>Стело:</t>
  </si>
  <si>
    <t>Сатинат</t>
  </si>
  <si>
    <t>Фасады  Самира(Кухня)</t>
  </si>
  <si>
    <t>Фасады  Люкс (Кухня)</t>
  </si>
  <si>
    <t>Фасады  Шале (Кухня)</t>
  </si>
  <si>
    <t>Фасады  Милания (Кухня)</t>
  </si>
  <si>
    <t>Фасады  Орион (Кухня)</t>
  </si>
  <si>
    <t>FS-108(160) металл/С-18(160)пластик</t>
  </si>
  <si>
    <t>FM 117 640/Ручка -кнопка 220</t>
  </si>
  <si>
    <t>RL St св.никель(128)</t>
  </si>
  <si>
    <t>К-27 хром</t>
  </si>
  <si>
    <t>СМ-15 металл</t>
  </si>
  <si>
    <t>СМ-12 металл графит</t>
  </si>
  <si>
    <t>КМ-3 черная</t>
  </si>
  <si>
    <t>интегрированная</t>
  </si>
  <si>
    <t>фасады</t>
  </si>
  <si>
    <t>антресолей</t>
  </si>
  <si>
    <t>без ручек</t>
  </si>
  <si>
    <t>нажимной</t>
  </si>
  <si>
    <t>толкатель TipOn</t>
  </si>
  <si>
    <t>П-600/П-600 4/П-600 3Б/П-600 4Б</t>
  </si>
  <si>
    <t>П-6009/П-6009 4/П-6009 4Б/П-6009 3Б</t>
  </si>
  <si>
    <t>А-350</t>
  </si>
  <si>
    <t>300*350*572</t>
  </si>
  <si>
    <t>А-1000У</t>
  </si>
  <si>
    <t>300*997*600</t>
  </si>
  <si>
    <t>Полка+ДВП к М-1000У</t>
  </si>
  <si>
    <t>Допонительная опция</t>
  </si>
  <si>
    <t>П-6009 3Б</t>
  </si>
  <si>
    <t>Пенал три больших створки</t>
  </si>
  <si>
    <t>В-7009</t>
  </si>
  <si>
    <t>924*700*314</t>
  </si>
  <si>
    <t>П-600 3Б</t>
  </si>
  <si>
    <t>927*700*314</t>
  </si>
  <si>
    <t>300*350*314</t>
  </si>
  <si>
    <t>300*977*600</t>
  </si>
  <si>
    <t>Фасады  Ева (Кухня)</t>
  </si>
  <si>
    <t>Ирландский ликёр софт</t>
  </si>
  <si>
    <t>Кашемир софт</t>
  </si>
  <si>
    <t xml:space="preserve">СМ-12 металл </t>
  </si>
  <si>
    <t>16*2500*100</t>
  </si>
  <si>
    <t>Верхние фасады можно заказать в МДФ или в ЛДСП!!!!</t>
  </si>
  <si>
    <r>
      <t xml:space="preserve"> </t>
    </r>
    <r>
      <rPr>
        <sz val="7"/>
        <rFont val="Arial Cyr"/>
        <charset val="204"/>
      </rPr>
      <t>Шкаф верхний торцевой</t>
    </r>
  </si>
  <si>
    <t>Цена</t>
  </si>
  <si>
    <t>ЦЕНА</t>
  </si>
  <si>
    <t>Цена без НДС</t>
  </si>
  <si>
    <t>Общая наценка, устанавливается в процентах (%)</t>
  </si>
  <si>
    <t>%</t>
  </si>
  <si>
    <t>Полная цена модуля без НДС</t>
  </si>
  <si>
    <t>Цена корпуса без НДС</t>
  </si>
  <si>
    <t>Цена фасада без НДС</t>
  </si>
  <si>
    <t>Модуль</t>
  </si>
  <si>
    <t>Корпус</t>
  </si>
  <si>
    <t>Кухня Монро</t>
  </si>
  <si>
    <r>
      <t xml:space="preserve">Кухня Чарли
</t>
    </r>
    <r>
      <rPr>
        <sz val="12"/>
        <rFont val="Arial Cyr"/>
        <charset val="204"/>
      </rPr>
      <t xml:space="preserve">(пластиковая ручка) </t>
    </r>
  </si>
  <si>
    <r>
      <t xml:space="preserve">Кухня Глэдис </t>
    </r>
    <r>
      <rPr>
        <sz val="12"/>
        <rFont val="Arial Cyr"/>
        <charset val="204"/>
      </rPr>
      <t>(пластиковая ручка)</t>
    </r>
  </si>
  <si>
    <t>Кухня Прованс</t>
  </si>
  <si>
    <r>
      <t xml:space="preserve">Кухня Квадро </t>
    </r>
    <r>
      <rPr>
        <sz val="12"/>
        <rFont val="Arial Cyr"/>
        <charset val="204"/>
      </rPr>
      <t>(пластиковая ручка)</t>
    </r>
  </si>
  <si>
    <t>Кухня Тесс</t>
  </si>
  <si>
    <t>Кухня ИН NEW</t>
  </si>
  <si>
    <t>Кухня Афина</t>
  </si>
  <si>
    <t>Кухня Янна</t>
  </si>
  <si>
    <t>Кухня Самира</t>
  </si>
  <si>
    <t>Кухня Люкс</t>
  </si>
  <si>
    <t>Кухня Шале</t>
  </si>
  <si>
    <t>Кухня Милания</t>
  </si>
  <si>
    <t>Кухня Орион</t>
  </si>
  <si>
    <t>Кухня Ева</t>
  </si>
  <si>
    <t>ПЛЁНКА ПВХ ПРИ ИЗГОТОВЛЕНИИ ФАСАДА НЕ ПРИМЕНЯЕТСЯ!!!</t>
  </si>
  <si>
    <t>НОВЫЕ ЦВЕТЫ ФАСАДОВ МДФ ЭКОЛАК!!!</t>
  </si>
  <si>
    <t>ФАСАДЫ МДФ  ЭКОЛАК:</t>
  </si>
  <si>
    <t>ЭКОЛАК БЬЯНКО</t>
  </si>
  <si>
    <t>ЭКОЛАК СЛИВКИ</t>
  </si>
  <si>
    <t>ЭКОЛАК КРЕМА</t>
  </si>
  <si>
    <t>ЭКОЛАК ГРЕЙ</t>
  </si>
  <si>
    <t>ЭКОЛАК МИНДАЛЬ</t>
  </si>
  <si>
    <t>ЭКОЛАК ГРАФИТ</t>
  </si>
  <si>
    <t>Ручки в стандартных цветах:</t>
  </si>
  <si>
    <t>Ручки в цветах других кухонь:</t>
  </si>
  <si>
    <t>С-18(160)пластик  комплектуется по умолчанию</t>
  </si>
  <si>
    <t>FS-108(160) металл за оплату  Цена за 1 шт.320 руб.!!!</t>
  </si>
  <si>
    <t>ъ</t>
  </si>
  <si>
    <t>Н-400К BOX</t>
  </si>
  <si>
    <t>Н-400Я BOX</t>
  </si>
  <si>
    <t>Н-400ЯС BOX</t>
  </si>
  <si>
    <t>Н-500Я BOX</t>
  </si>
  <si>
    <t>Н-600К BOX</t>
  </si>
  <si>
    <t>Н-600Я BOX</t>
  </si>
  <si>
    <t>Н-600ЯС BOX</t>
  </si>
  <si>
    <t>Н-800К BOX</t>
  </si>
  <si>
    <t>Н-800ЯС BOX</t>
  </si>
  <si>
    <t>П-600Я BOX</t>
  </si>
  <si>
    <t>П-6009Я BOX</t>
  </si>
  <si>
    <t>Направляющие Mental Box</t>
  </si>
  <si>
    <t xml:space="preserve">Направляющие Mental Box + рейлинг </t>
  </si>
  <si>
    <t xml:space="preserve">Направляющие Mental Box </t>
  </si>
  <si>
    <t>Стекло в стандартных цветах:</t>
  </si>
  <si>
    <t>В плёнке других фрезеровок (кухонь)</t>
  </si>
  <si>
    <t>Прайс-лист                          Цены указаны  на 27.01.2026</t>
  </si>
  <si>
    <t>Цены указаны на 27.01.2026</t>
  </si>
  <si>
    <t>Цена с НДС 22%</t>
  </si>
  <si>
    <t xml:space="preserve">               Цены указаны  на 27.01.2026</t>
  </si>
  <si>
    <t>Полная цена модуля с НДС 22%</t>
  </si>
  <si>
    <t>Цена корпуса с НДС 22%</t>
  </si>
  <si>
    <t xml:space="preserve">Стол нижний </t>
  </si>
  <si>
    <t>Полная цена корпуса с НДС 22%</t>
  </si>
  <si>
    <t>Ручка -кнопка 220/скоба латунь</t>
  </si>
  <si>
    <t>Цены указаны  на 27.01.2026</t>
  </si>
  <si>
    <t>Полная цена модуля с НДС 22 %</t>
  </si>
  <si>
    <t xml:space="preserve">дополнительно можно 
приобрести ручку металл 340руб./шт.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</si>
</sst>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0" x14ac:knownFonts="1">
    <font>
      <sz val="11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9"/>
      <color theme="1"/>
      <name val="Calibri"/>
      <family val="2"/>
      <charset val="204"/>
      <scheme val="minor"/>
    </font>
    <font>
      <sz val="14"/>
      <name val="Arial Cyr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rgb="FFFF0000"/>
      <name val="Arial Cyr"/>
      <charset val="204"/>
    </font>
    <font>
      <sz val="9"/>
      <name val="Arial Cyr"/>
      <charset val="204"/>
    </font>
    <font>
      <b/>
      <sz val="8"/>
      <name val="Arial Cyr"/>
      <family val="2"/>
      <charset val="204"/>
    </font>
    <font>
      <sz val="9"/>
      <color theme="1"/>
      <name val="Arial Cyr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5"/>
      <name val="Arial Cyr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5"/>
      <color theme="1"/>
      <name val="Calibri"/>
      <family val="2"/>
      <charset val="204"/>
      <scheme val="minor"/>
    </font>
    <font>
      <b/>
      <sz val="5"/>
      <color theme="1"/>
      <name val="Arial Cyr"/>
      <family val="2"/>
      <charset val="204"/>
    </font>
    <font>
      <b/>
      <sz val="5"/>
      <name val="Arial Cyr"/>
      <family val="2"/>
      <charset val="204"/>
    </font>
    <font>
      <b/>
      <sz val="5"/>
      <name val="Arial"/>
      <family val="2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sz val="5"/>
      <color theme="1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7"/>
      <name val="Arial Cyr"/>
      <family val="2"/>
      <charset val="204"/>
    </font>
    <font>
      <b/>
      <sz val="7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7"/>
      <name val="Arial Cyr"/>
      <family val="2"/>
      <charset val="204"/>
    </font>
    <font>
      <sz val="7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5"/>
      <color theme="1"/>
      <name val="Calibri"/>
      <family val="2"/>
      <charset val="204"/>
      <scheme val="minor"/>
    </font>
    <font>
      <b/>
      <u/>
      <sz val="13"/>
      <name val="Arial Cyr"/>
      <charset val="204"/>
    </font>
    <font>
      <b/>
      <sz val="12"/>
      <name val="Arial Cyr"/>
      <charset val="204"/>
    </font>
    <font>
      <b/>
      <sz val="7"/>
      <name val="Arial"/>
      <family val="2"/>
      <charset val="204"/>
    </font>
    <font>
      <b/>
      <sz val="7"/>
      <color theme="1"/>
      <name val="Arial"/>
      <family val="2"/>
      <charset val="204"/>
    </font>
    <font>
      <b/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6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Arial Cyr"/>
      <family val="2"/>
      <charset val="204"/>
    </font>
    <font>
      <sz val="7"/>
      <color theme="1"/>
      <name val="Arial Cyr"/>
      <charset val="204"/>
    </font>
    <font>
      <sz val="7"/>
      <name val="Arial Cyr"/>
      <charset val="204"/>
    </font>
    <font>
      <sz val="7"/>
      <name val="Arial"/>
      <family val="2"/>
      <charset val="204"/>
    </font>
    <font>
      <b/>
      <sz val="9"/>
      <color theme="1"/>
      <name val="Arial Cyr"/>
      <family val="2"/>
      <charset val="204"/>
    </font>
    <font>
      <b/>
      <u/>
      <sz val="9"/>
      <name val="Arial Cyr"/>
      <charset val="204"/>
    </font>
    <font>
      <b/>
      <sz val="9"/>
      <name val="Calibri"/>
      <family val="2"/>
      <charset val="204"/>
      <scheme val="minor"/>
    </font>
    <font>
      <b/>
      <sz val="9"/>
      <color theme="1"/>
      <name val="Arial Cyr"/>
      <charset val="204"/>
    </font>
    <font>
      <b/>
      <u/>
      <sz val="9"/>
      <color rgb="FFFF0000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9"/>
      <color rgb="FFFF0000"/>
      <name val="Arial Cyr"/>
      <charset val="204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u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 Cyr"/>
      <family val="2"/>
      <charset val="204"/>
    </font>
    <font>
      <sz val="11"/>
      <name val="Arial"/>
      <family val="2"/>
      <charset val="204"/>
    </font>
    <font>
      <b/>
      <sz val="6"/>
      <name val="Arial"/>
      <family val="2"/>
      <charset val="204"/>
    </font>
    <font>
      <b/>
      <sz val="6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u/>
      <sz val="11"/>
      <color rgb="FFFF0000"/>
      <name val="Arial Cyr"/>
      <charset val="204"/>
    </font>
    <font>
      <b/>
      <sz val="10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7" fillId="0" borderId="0" xfId="0" applyFont="1"/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8" fillId="0" borderId="0" xfId="0" applyFont="1"/>
    <xf numFmtId="14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5" fillId="0" borderId="0" xfId="0" applyFont="1"/>
    <xf numFmtId="0" fontId="24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3" fillId="0" borderId="0" xfId="0" applyFont="1"/>
    <xf numFmtId="14" fontId="5" fillId="0" borderId="0" xfId="0" applyNumberFormat="1" applyFont="1"/>
    <xf numFmtId="0" fontId="5" fillId="0" borderId="0" xfId="0" applyFont="1"/>
    <xf numFmtId="0" fontId="30" fillId="0" borderId="6" xfId="0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1" fontId="35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Alignment="1">
      <alignment horizontal="left" vertical="top" wrapText="1"/>
    </xf>
    <xf numFmtId="0" fontId="44" fillId="2" borderId="0" xfId="0" applyFont="1" applyFill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6" fillId="0" borderId="0" xfId="0" applyFont="1"/>
    <xf numFmtId="0" fontId="47" fillId="0" borderId="0" xfId="0" applyFont="1"/>
    <xf numFmtId="0" fontId="45" fillId="0" borderId="0" xfId="0" applyFont="1"/>
    <xf numFmtId="0" fontId="19" fillId="0" borderId="1" xfId="0" applyFont="1" applyBorder="1" applyAlignment="1">
      <alignment vertical="center"/>
    </xf>
    <xf numFmtId="0" fontId="4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5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6" fillId="0" borderId="0" xfId="0" applyFont="1"/>
    <xf numFmtId="0" fontId="2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49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56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57" fillId="0" borderId="6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/>
    </xf>
    <xf numFmtId="0" fontId="59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0" fillId="0" borderId="8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1" fillId="0" borderId="0" xfId="0" applyFont="1"/>
    <xf numFmtId="0" fontId="60" fillId="0" borderId="0" xfId="0" applyFont="1" applyAlignment="1">
      <alignment vertical="center"/>
    </xf>
    <xf numFmtId="14" fontId="34" fillId="0" borderId="0" xfId="0" applyNumberFormat="1" applyFont="1" applyAlignment="1">
      <alignment vertical="center"/>
    </xf>
    <xf numFmtId="0" fontId="33" fillId="0" borderId="0" xfId="0" applyFont="1"/>
    <xf numFmtId="0" fontId="39" fillId="0" borderId="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61" fillId="0" borderId="0" xfId="0" applyFont="1" applyAlignment="1">
      <alignment horizontal="center"/>
    </xf>
    <xf numFmtId="0" fontId="62" fillId="0" borderId="0" xfId="0" applyFont="1"/>
    <xf numFmtId="1" fontId="16" fillId="0" borderId="0" xfId="0" applyNumberFormat="1" applyFont="1" applyAlignment="1">
      <alignment horizontal="center" vertical="center"/>
    </xf>
    <xf numFmtId="0" fontId="64" fillId="0" borderId="0" xfId="0" applyFont="1"/>
    <xf numFmtId="0" fontId="65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1" xfId="0" applyFont="1" applyBorder="1" applyAlignment="1">
      <alignment vertical="center" wrapText="1"/>
    </xf>
    <xf numFmtId="0" fontId="34" fillId="0" borderId="6" xfId="0" applyFont="1" applyBorder="1" applyAlignment="1">
      <alignment vertical="center" wrapText="1"/>
    </xf>
    <xf numFmtId="0" fontId="57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 wrapText="1"/>
    </xf>
    <xf numFmtId="0" fontId="60" fillId="0" borderId="0" xfId="0" applyFont="1"/>
    <xf numFmtId="14" fontId="34" fillId="0" borderId="0" xfId="0" applyNumberFormat="1" applyFont="1"/>
    <xf numFmtId="0" fontId="34" fillId="0" borderId="0" xfId="0" applyFont="1"/>
    <xf numFmtId="0" fontId="67" fillId="0" borderId="0" xfId="0" applyFont="1" applyAlignment="1">
      <alignment vertical="center"/>
    </xf>
    <xf numFmtId="0" fontId="54" fillId="0" borderId="11" xfId="0" applyFont="1" applyBorder="1" applyAlignment="1">
      <alignment horizontal="left" vertical="center" wrapText="1"/>
    </xf>
    <xf numFmtId="0" fontId="0" fillId="0" borderId="1" xfId="0" applyBorder="1"/>
    <xf numFmtId="0" fontId="14" fillId="2" borderId="1" xfId="0" applyFont="1" applyFill="1" applyBorder="1" applyAlignment="1">
      <alignment vertical="center" wrapText="1"/>
    </xf>
    <xf numFmtId="0" fontId="53" fillId="2" borderId="6" xfId="0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vertical="center" wrapText="1"/>
    </xf>
    <xf numFmtId="0" fontId="52" fillId="2" borderId="1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 wrapText="1"/>
    </xf>
    <xf numFmtId="0" fontId="58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68" fillId="0" borderId="0" xfId="0" applyFont="1"/>
    <xf numFmtId="0" fontId="49" fillId="0" borderId="2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left" vertical="center"/>
    </xf>
    <xf numFmtId="1" fontId="3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/>
    <xf numFmtId="0" fontId="20" fillId="2" borderId="0" xfId="0" applyFont="1" applyFill="1" applyAlignment="1">
      <alignment horizontal="center"/>
    </xf>
    <xf numFmtId="0" fontId="53" fillId="2" borderId="6" xfId="0" applyFont="1" applyFill="1" applyBorder="1" applyAlignment="1">
      <alignment vertical="center" wrapText="1"/>
    </xf>
    <xf numFmtId="0" fontId="53" fillId="2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60" fillId="2" borderId="0" xfId="0" applyFont="1" applyFill="1" applyAlignment="1">
      <alignment vertical="center"/>
    </xf>
    <xf numFmtId="14" fontId="34" fillId="2" borderId="0" xfId="0" applyNumberFormat="1" applyFont="1" applyFill="1" applyAlignment="1">
      <alignment vertical="center"/>
    </xf>
    <xf numFmtId="0" fontId="62" fillId="2" borderId="0" xfId="0" applyFont="1" applyFill="1"/>
    <xf numFmtId="0" fontId="64" fillId="2" borderId="0" xfId="0" applyFont="1" applyFill="1"/>
    <xf numFmtId="0" fontId="65" fillId="2" borderId="0" xfId="0" applyFont="1" applyFill="1" applyAlignment="1">
      <alignment vertical="center"/>
    </xf>
    <xf numFmtId="0" fontId="33" fillId="2" borderId="0" xfId="0" applyFont="1" applyFill="1"/>
    <xf numFmtId="0" fontId="39" fillId="2" borderId="6" xfId="0" applyFont="1" applyFill="1" applyBorder="1" applyAlignment="1">
      <alignment vertical="center" wrapText="1"/>
    </xf>
    <xf numFmtId="0" fontId="0" fillId="2" borderId="0" xfId="0" applyFill="1"/>
    <xf numFmtId="0" fontId="34" fillId="2" borderId="0" xfId="0" applyFont="1" applyFill="1" applyAlignment="1">
      <alignment vertical="center"/>
    </xf>
    <xf numFmtId="0" fontId="33" fillId="2" borderId="1" xfId="0" applyFont="1" applyFill="1" applyBorder="1" applyAlignment="1">
      <alignment horizontal="left" vertical="center" wrapText="1"/>
    </xf>
    <xf numFmtId="0" fontId="34" fillId="2" borderId="6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57" fillId="0" borderId="10" xfId="0" applyFont="1" applyBorder="1" applyAlignment="1">
      <alignment vertical="center"/>
    </xf>
    <xf numFmtId="0" fontId="33" fillId="0" borderId="6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1" fontId="0" fillId="0" borderId="0" xfId="0" applyNumberFormat="1"/>
    <xf numFmtId="0" fontId="71" fillId="0" borderId="0" xfId="0" applyFont="1"/>
    <xf numFmtId="0" fontId="72" fillId="0" borderId="0" xfId="0" applyFont="1" applyAlignment="1">
      <alignment horizontal="center"/>
    </xf>
    <xf numFmtId="0" fontId="72" fillId="0" borderId="0" xfId="0" applyFont="1"/>
    <xf numFmtId="0" fontId="16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72" fillId="0" borderId="0" xfId="0" applyFont="1" applyAlignment="1">
      <alignment horizontal="left"/>
    </xf>
    <xf numFmtId="0" fontId="63" fillId="0" borderId="0" xfId="0" applyFont="1"/>
    <xf numFmtId="0" fontId="1" fillId="0" borderId="0" xfId="0" applyFont="1" applyAlignment="1">
      <alignment horizontal="left" vertical="center"/>
    </xf>
    <xf numFmtId="0" fontId="73" fillId="0" borderId="0" xfId="0" applyFont="1"/>
    <xf numFmtId="0" fontId="3" fillId="0" borderId="0" xfId="0" applyFont="1" applyAlignment="1">
      <alignment horizontal="left"/>
    </xf>
    <xf numFmtId="0" fontId="72" fillId="0" borderId="0" xfId="0" applyFont="1" applyAlignment="1">
      <alignment horizontal="left" vertical="center"/>
    </xf>
    <xf numFmtId="0" fontId="66" fillId="2" borderId="0" xfId="0" applyFont="1" applyFill="1" applyAlignment="1">
      <alignment vertical="center"/>
    </xf>
    <xf numFmtId="0" fontId="16" fillId="2" borderId="0" xfId="0" applyFont="1" applyFill="1"/>
    <xf numFmtId="0" fontId="72" fillId="2" borderId="0" xfId="0" applyFont="1" applyFill="1"/>
    <xf numFmtId="0" fontId="63" fillId="2" borderId="0" xfId="0" applyFont="1" applyFill="1"/>
    <xf numFmtId="0" fontId="30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left" vertical="top" wrapText="1"/>
    </xf>
    <xf numFmtId="0" fontId="74" fillId="0" borderId="0" xfId="0" applyFont="1" applyAlignment="1">
      <alignment horizontal="center" wrapText="1"/>
    </xf>
    <xf numFmtId="0" fontId="0" fillId="4" borderId="0" xfId="0" applyFill="1"/>
    <xf numFmtId="1" fontId="35" fillId="4" borderId="0" xfId="0" applyNumberFormat="1" applyFont="1" applyFill="1" applyAlignment="1">
      <alignment horizontal="center" vertical="center"/>
    </xf>
    <xf numFmtId="0" fontId="52" fillId="0" borderId="1" xfId="0" applyFont="1" applyBorder="1" applyAlignment="1">
      <alignment horizontal="left" vertical="center"/>
    </xf>
    <xf numFmtId="0" fontId="60" fillId="2" borderId="1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left" vertical="center" wrapText="1"/>
    </xf>
    <xf numFmtId="0" fontId="60" fillId="2" borderId="6" xfId="0" applyFont="1" applyFill="1" applyBorder="1" applyAlignment="1">
      <alignment horizontal="left" vertical="center" wrapText="1"/>
    </xf>
    <xf numFmtId="0" fontId="5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/>
    </xf>
    <xf numFmtId="0" fontId="33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center"/>
    </xf>
    <xf numFmtId="0" fontId="32" fillId="4" borderId="0" xfId="0" applyFont="1" applyFill="1"/>
    <xf numFmtId="0" fontId="15" fillId="4" borderId="0" xfId="0" applyFont="1" applyFill="1"/>
    <xf numFmtId="0" fontId="24" fillId="2" borderId="1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67" fillId="0" borderId="0" xfId="0" applyFont="1"/>
    <xf numFmtId="0" fontId="55" fillId="0" borderId="0" xfId="0" applyFont="1" applyAlignment="1">
      <alignment vertical="center"/>
    </xf>
    <xf numFmtId="0" fontId="77" fillId="0" borderId="0" xfId="0" applyFont="1"/>
    <xf numFmtId="0" fontId="78" fillId="0" borderId="0" xfId="0" applyFont="1"/>
    <xf numFmtId="0" fontId="77" fillId="4" borderId="0" xfId="0" applyFont="1" applyFill="1" applyAlignment="1">
      <alignment horizontal="left" vertical="center"/>
    </xf>
    <xf numFmtId="0" fontId="44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53" fillId="0" borderId="6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2" fillId="0" borderId="6" xfId="0" applyFont="1" applyBorder="1" applyAlignment="1">
      <alignment vertical="center"/>
    </xf>
    <xf numFmtId="0" fontId="53" fillId="0" borderId="6" xfId="0" applyFont="1" applyBorder="1" applyAlignment="1">
      <alignment vertical="center" wrapText="1"/>
    </xf>
    <xf numFmtId="0" fontId="52" fillId="0" borderId="1" xfId="0" applyFont="1" applyBorder="1" applyAlignment="1">
      <alignment vertical="center"/>
    </xf>
    <xf numFmtId="0" fontId="52" fillId="2" borderId="6" xfId="0" applyFont="1" applyFill="1" applyBorder="1" applyAlignment="1">
      <alignment vertical="center"/>
    </xf>
    <xf numFmtId="0" fontId="52" fillId="2" borderId="6" xfId="0" applyFont="1" applyFill="1" applyBorder="1" applyAlignment="1">
      <alignment vertical="center" wrapText="1"/>
    </xf>
    <xf numFmtId="0" fontId="53" fillId="2" borderId="6" xfId="0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0" fontId="52" fillId="0" borderId="1" xfId="0" applyFont="1" applyBorder="1" applyAlignment="1">
      <alignment vertical="center" wrapText="1"/>
    </xf>
    <xf numFmtId="0" fontId="57" fillId="2" borderId="1" xfId="0" applyFont="1" applyFill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/>
    </xf>
    <xf numFmtId="0" fontId="32" fillId="0" borderId="1" xfId="0" applyFont="1" applyBorder="1"/>
    <xf numFmtId="0" fontId="32" fillId="0" borderId="2" xfId="0" applyFont="1" applyBorder="1" applyAlignment="1">
      <alignment vertical="center"/>
    </xf>
    <xf numFmtId="0" fontId="32" fillId="0" borderId="2" xfId="0" applyFont="1" applyBorder="1"/>
    <xf numFmtId="0" fontId="23" fillId="0" borderId="1" xfId="0" applyFont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52" fillId="0" borderId="6" xfId="0" applyFont="1" applyBorder="1" applyAlignment="1">
      <alignment vertical="center" wrapText="1"/>
    </xf>
    <xf numFmtId="0" fontId="52" fillId="2" borderId="1" xfId="0" applyFont="1" applyFill="1" applyBorder="1" applyAlignment="1">
      <alignment vertical="center" wrapText="1"/>
    </xf>
    <xf numFmtId="0" fontId="53" fillId="2" borderId="10" xfId="0" applyFont="1" applyFill="1" applyBorder="1" applyAlignment="1">
      <alignment vertical="center"/>
    </xf>
    <xf numFmtId="0" fontId="53" fillId="0" borderId="10" xfId="0" applyFont="1" applyBorder="1" applyAlignment="1">
      <alignment horizontal="left" vertical="center"/>
    </xf>
    <xf numFmtId="0" fontId="52" fillId="2" borderId="10" xfId="0" applyFont="1" applyFill="1" applyBorder="1" applyAlignment="1">
      <alignment vertical="center"/>
    </xf>
    <xf numFmtId="0" fontId="34" fillId="0" borderId="6" xfId="0" applyFont="1" applyBorder="1" applyAlignment="1">
      <alignment horizontal="center" vertical="center"/>
    </xf>
    <xf numFmtId="0" fontId="52" fillId="2" borderId="4" xfId="0" applyFont="1" applyFill="1" applyBorder="1" applyAlignment="1">
      <alignment vertical="center"/>
    </xf>
    <xf numFmtId="0" fontId="79" fillId="0" borderId="6" xfId="0" applyFont="1" applyBorder="1" applyAlignment="1">
      <alignment horizontal="left" vertical="center" wrapText="1"/>
    </xf>
    <xf numFmtId="0" fontId="79" fillId="0" borderId="6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1" fontId="80" fillId="3" borderId="6" xfId="0" applyNumberFormat="1" applyFont="1" applyFill="1" applyBorder="1" applyAlignment="1">
      <alignment horizontal="center" vertical="center" wrapText="1"/>
    </xf>
    <xf numFmtId="0" fontId="79" fillId="0" borderId="6" xfId="0" applyFont="1" applyBorder="1" applyAlignment="1">
      <alignment vertical="center" wrapText="1"/>
    </xf>
    <xf numFmtId="0" fontId="79" fillId="0" borderId="8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vertical="center"/>
    </xf>
    <xf numFmtId="0" fontId="53" fillId="2" borderId="6" xfId="0" applyFont="1" applyFill="1" applyBorder="1" applyAlignment="1">
      <alignment vertical="center"/>
    </xf>
    <xf numFmtId="0" fontId="52" fillId="2" borderId="6" xfId="0" applyFont="1" applyFill="1" applyBorder="1" applyAlignment="1">
      <alignment vertical="center"/>
    </xf>
    <xf numFmtId="0" fontId="79" fillId="2" borderId="6" xfId="0" applyFont="1" applyFill="1" applyBorder="1" applyAlignment="1">
      <alignment vertical="center" wrapText="1"/>
    </xf>
    <xf numFmtId="0" fontId="59" fillId="2" borderId="6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9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/>
    <xf numFmtId="0" fontId="4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" fontId="0" fillId="0" borderId="0" xfId="0" applyNumberFormat="1" applyBorder="1"/>
    <xf numFmtId="0" fontId="81" fillId="5" borderId="0" xfId="0" applyFont="1" applyFill="1" applyAlignment="1">
      <alignment vertical="center" wrapText="1"/>
    </xf>
    <xf numFmtId="1" fontId="82" fillId="6" borderId="0" xfId="0" applyNumberFormat="1" applyFont="1" applyFill="1" applyAlignment="1">
      <alignment vertical="center"/>
    </xf>
    <xf numFmtId="0" fontId="30" fillId="0" borderId="2" xfId="0" applyFont="1" applyBorder="1" applyAlignment="1">
      <alignment horizontal="center" vertical="center" wrapText="1"/>
    </xf>
    <xf numFmtId="0" fontId="79" fillId="0" borderId="2" xfId="0" applyFont="1" applyBorder="1" applyAlignment="1">
      <alignment horizontal="center" vertical="center" wrapText="1"/>
    </xf>
    <xf numFmtId="1" fontId="80" fillId="3" borderId="20" xfId="0" applyNumberFormat="1" applyFont="1" applyFill="1" applyBorder="1" applyAlignment="1">
      <alignment horizontal="center" vertical="center" wrapText="1"/>
    </xf>
    <xf numFmtId="1" fontId="80" fillId="3" borderId="11" xfId="0" applyNumberFormat="1" applyFont="1" applyFill="1" applyBorder="1" applyAlignment="1">
      <alignment horizontal="center" vertical="center" wrapText="1"/>
    </xf>
    <xf numFmtId="1" fontId="80" fillId="3" borderId="5" xfId="0" applyNumberFormat="1" applyFont="1" applyFill="1" applyBorder="1" applyAlignment="1">
      <alignment vertical="center" wrapText="1"/>
    </xf>
    <xf numFmtId="0" fontId="27" fillId="0" borderId="30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54" fillId="0" borderId="2" xfId="0" applyFont="1" applyBorder="1" applyAlignment="1">
      <alignment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79" fillId="3" borderId="8" xfId="0" applyFont="1" applyFill="1" applyBorder="1" applyAlignment="1">
      <alignment horizontal="center" vertical="center" wrapText="1"/>
    </xf>
    <xf numFmtId="1" fontId="80" fillId="3" borderId="3" xfId="0" applyNumberFormat="1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wrapText="1"/>
    </xf>
    <xf numFmtId="0" fontId="79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" fontId="80" fillId="3" borderId="21" xfId="0" applyNumberFormat="1" applyFont="1" applyFill="1" applyBorder="1" applyAlignment="1">
      <alignment horizontal="center" vertical="center" wrapText="1"/>
    </xf>
    <xf numFmtId="1" fontId="80" fillId="3" borderId="37" xfId="0" applyNumberFormat="1" applyFont="1" applyFill="1" applyBorder="1" applyAlignment="1">
      <alignment horizontal="center" vertical="center" wrapText="1"/>
    </xf>
    <xf numFmtId="0" fontId="80" fillId="3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6" fillId="0" borderId="0" xfId="0" applyFont="1"/>
    <xf numFmtId="0" fontId="3" fillId="0" borderId="0" xfId="0" applyFont="1"/>
    <xf numFmtId="0" fontId="0" fillId="0" borderId="0" xfId="0"/>
    <xf numFmtId="0" fontId="83" fillId="0" borderId="0" xfId="0" applyFont="1"/>
    <xf numFmtId="1" fontId="63" fillId="0" borderId="0" xfId="0" applyNumberFormat="1" applyFont="1" applyAlignment="1">
      <alignment horizontal="center" vertical="center"/>
    </xf>
    <xf numFmtId="1" fontId="84" fillId="0" borderId="0" xfId="0" applyNumberFormat="1" applyFont="1" applyAlignment="1">
      <alignment horizontal="center" vertical="center"/>
    </xf>
    <xf numFmtId="0" fontId="85" fillId="0" borderId="0" xfId="0" applyFont="1"/>
    <xf numFmtId="0" fontId="86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7" fillId="0" borderId="17" xfId="0" applyFont="1" applyFill="1" applyBorder="1" applyAlignment="1">
      <alignment horizontal="center"/>
    </xf>
    <xf numFmtId="0" fontId="27" fillId="0" borderId="41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46" xfId="0" applyFont="1" applyFill="1" applyBorder="1" applyAlignment="1">
      <alignment horizontal="center" wrapText="1"/>
    </xf>
    <xf numFmtId="0" fontId="27" fillId="0" borderId="18" xfId="0" applyFont="1" applyFill="1" applyBorder="1" applyAlignment="1">
      <alignment horizontal="center" wrapText="1"/>
    </xf>
    <xf numFmtId="0" fontId="27" fillId="0" borderId="47" xfId="0" applyFont="1" applyFill="1" applyBorder="1" applyAlignment="1">
      <alignment horizontal="center" wrapText="1"/>
    </xf>
    <xf numFmtId="0" fontId="27" fillId="0" borderId="41" xfId="0" applyFont="1" applyFill="1" applyBorder="1" applyAlignment="1">
      <alignment horizontal="center" wrapText="1"/>
    </xf>
    <xf numFmtId="0" fontId="20" fillId="6" borderId="7" xfId="0" applyFont="1" applyFill="1" applyBorder="1" applyAlignment="1">
      <alignment horizontal="center"/>
    </xf>
    <xf numFmtId="0" fontId="3" fillId="6" borderId="8" xfId="0" applyFont="1" applyFill="1" applyBorder="1"/>
    <xf numFmtId="1" fontId="35" fillId="6" borderId="8" xfId="0" applyNumberFormat="1" applyFont="1" applyFill="1" applyBorder="1" applyAlignment="1">
      <alignment horizontal="center" vertical="center"/>
    </xf>
    <xf numFmtId="0" fontId="20" fillId="6" borderId="49" xfId="0" applyFont="1" applyFill="1" applyBorder="1" applyAlignment="1">
      <alignment horizontal="center"/>
    </xf>
    <xf numFmtId="0" fontId="85" fillId="6" borderId="0" xfId="0" applyFont="1" applyFill="1" applyBorder="1"/>
    <xf numFmtId="0" fontId="3" fillId="6" borderId="0" xfId="0" applyFont="1" applyFill="1" applyBorder="1"/>
    <xf numFmtId="0" fontId="86" fillId="6" borderId="0" xfId="0" applyFont="1" applyFill="1" applyBorder="1"/>
    <xf numFmtId="1" fontId="35" fillId="6" borderId="0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16" fillId="6" borderId="0" xfId="0" applyFont="1" applyFill="1" applyBorder="1"/>
    <xf numFmtId="1" fontId="84" fillId="6" borderId="0" xfId="0" applyNumberFormat="1" applyFont="1" applyFill="1" applyBorder="1" applyAlignment="1">
      <alignment horizontal="center" vertical="center"/>
    </xf>
    <xf numFmtId="0" fontId="0" fillId="6" borderId="48" xfId="0" applyFill="1" applyBorder="1"/>
    <xf numFmtId="0" fontId="20" fillId="6" borderId="9" xfId="0" applyFont="1" applyFill="1" applyBorder="1" applyAlignment="1">
      <alignment horizontal="center"/>
    </xf>
    <xf numFmtId="0" fontId="16" fillId="6" borderId="30" xfId="0" applyFont="1" applyFill="1" applyBorder="1"/>
    <xf numFmtId="0" fontId="3" fillId="6" borderId="30" xfId="0" applyFont="1" applyFill="1" applyBorder="1"/>
    <xf numFmtId="0" fontId="86" fillId="6" borderId="30" xfId="0" applyFont="1" applyFill="1" applyBorder="1"/>
    <xf numFmtId="1" fontId="35" fillId="6" borderId="30" xfId="0" applyNumberFormat="1" applyFont="1" applyFill="1" applyBorder="1" applyAlignment="1">
      <alignment horizontal="center" vertical="center"/>
    </xf>
    <xf numFmtId="0" fontId="0" fillId="6" borderId="30" xfId="0" applyFill="1" applyBorder="1"/>
    <xf numFmtId="1" fontId="84" fillId="6" borderId="30" xfId="0" applyNumberFormat="1" applyFont="1" applyFill="1" applyBorder="1" applyAlignment="1">
      <alignment horizontal="center" vertical="center"/>
    </xf>
    <xf numFmtId="0" fontId="0" fillId="6" borderId="12" xfId="0" applyFill="1" applyBorder="1"/>
    <xf numFmtId="0" fontId="20" fillId="8" borderId="0" xfId="0" applyFont="1" applyFill="1" applyAlignment="1">
      <alignment horizontal="center"/>
    </xf>
    <xf numFmtId="0" fontId="16" fillId="8" borderId="0" xfId="0" applyFont="1" applyFill="1"/>
    <xf numFmtId="0" fontId="3" fillId="8" borderId="0" xfId="0" applyFont="1" applyFill="1"/>
    <xf numFmtId="1" fontId="35" fillId="8" borderId="0" xfId="0" applyNumberFormat="1" applyFont="1" applyFill="1" applyAlignment="1">
      <alignment horizontal="center" vertical="center"/>
    </xf>
    <xf numFmtId="0" fontId="0" fillId="8" borderId="0" xfId="0" applyFill="1"/>
    <xf numFmtId="1" fontId="89" fillId="8" borderId="0" xfId="0" applyNumberFormat="1" applyFont="1" applyFill="1" applyAlignment="1">
      <alignment horizontal="left" vertical="center"/>
    </xf>
    <xf numFmtId="0" fontId="27" fillId="0" borderId="17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80" fillId="3" borderId="50" xfId="0" applyFont="1" applyFill="1" applyBorder="1" applyAlignment="1">
      <alignment horizontal="center" vertical="center" wrapText="1"/>
    </xf>
    <xf numFmtId="0" fontId="80" fillId="3" borderId="51" xfId="0" applyFont="1" applyFill="1" applyBorder="1" applyAlignment="1">
      <alignment horizontal="center" vertical="center" wrapText="1"/>
    </xf>
    <xf numFmtId="1" fontId="80" fillId="3" borderId="50" xfId="0" applyNumberFormat="1" applyFont="1" applyFill="1" applyBorder="1" applyAlignment="1">
      <alignment horizontal="center" vertical="center" wrapText="1"/>
    </xf>
    <xf numFmtId="1" fontId="80" fillId="3" borderId="51" xfId="0" applyNumberFormat="1" applyFont="1" applyFill="1" applyBorder="1" applyAlignment="1">
      <alignment horizontal="center" vertical="center" wrapText="1"/>
    </xf>
    <xf numFmtId="0" fontId="80" fillId="3" borderId="40" xfId="0" applyFont="1" applyFill="1" applyBorder="1" applyAlignment="1">
      <alignment horizontal="center" vertical="center" wrapText="1"/>
    </xf>
    <xf numFmtId="0" fontId="80" fillId="3" borderId="42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9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52" fillId="2" borderId="6" xfId="0" applyFont="1" applyFill="1" applyBorder="1" applyAlignment="1">
      <alignment horizontal="left" vertical="center" wrapText="1"/>
    </xf>
    <xf numFmtId="0" fontId="70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/>
    <xf numFmtId="0" fontId="14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 wrapText="1"/>
    </xf>
    <xf numFmtId="0" fontId="53" fillId="2" borderId="6" xfId="0" applyFont="1" applyFill="1" applyBorder="1" applyAlignment="1">
      <alignment vertical="center" wrapText="1"/>
    </xf>
    <xf numFmtId="0" fontId="59" fillId="0" borderId="6" xfId="0" applyFont="1" applyBorder="1" applyAlignment="1">
      <alignment horizontal="left" vertical="center" wrapText="1"/>
    </xf>
    <xf numFmtId="0" fontId="53" fillId="2" borderId="1" xfId="0" applyFont="1" applyFill="1" applyBorder="1" applyAlignment="1">
      <alignment horizontal="left" vertical="center"/>
    </xf>
    <xf numFmtId="0" fontId="53" fillId="2" borderId="6" xfId="0" applyFont="1" applyFill="1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79" fillId="0" borderId="56" xfId="0" applyFont="1" applyBorder="1" applyAlignment="1">
      <alignment horizontal="center" vertical="center" wrapText="1"/>
    </xf>
    <xf numFmtId="0" fontId="80" fillId="3" borderId="13" xfId="0" applyFont="1" applyFill="1" applyBorder="1" applyAlignment="1">
      <alignment horizontal="center" vertical="center" wrapText="1"/>
    </xf>
    <xf numFmtId="0" fontId="80" fillId="3" borderId="14" xfId="0" applyFont="1" applyFill="1" applyBorder="1" applyAlignment="1">
      <alignment horizontal="center" vertical="center" wrapText="1"/>
    </xf>
    <xf numFmtId="0" fontId="0" fillId="0" borderId="0" xfId="0"/>
    <xf numFmtId="0" fontId="53" fillId="2" borderId="6" xfId="0" applyFont="1" applyFill="1" applyBorder="1" applyAlignment="1">
      <alignment vertical="center"/>
    </xf>
    <xf numFmtId="0" fontId="52" fillId="0" borderId="6" xfId="0" applyFont="1" applyBorder="1" applyAlignment="1">
      <alignment vertical="center" wrapText="1"/>
    </xf>
    <xf numFmtId="0" fontId="52" fillId="0" borderId="6" xfId="0" applyFont="1" applyBorder="1" applyAlignment="1">
      <alignment vertical="center"/>
    </xf>
    <xf numFmtId="0" fontId="24" fillId="0" borderId="6" xfId="0" applyFont="1" applyBorder="1" applyAlignment="1">
      <alignment vertical="center" wrapText="1"/>
    </xf>
    <xf numFmtId="0" fontId="53" fillId="2" borderId="1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52" fillId="2" borderId="6" xfId="0" applyFont="1" applyFill="1" applyBorder="1" applyAlignment="1">
      <alignment vertical="center"/>
    </xf>
    <xf numFmtId="0" fontId="53" fillId="0" borderId="6" xfId="0" applyFont="1" applyBorder="1" applyAlignment="1">
      <alignment vertical="center"/>
    </xf>
    <xf numFmtId="0" fontId="53" fillId="0" borderId="6" xfId="0" applyFont="1" applyBorder="1" applyAlignment="1">
      <alignment vertical="center" wrapText="1"/>
    </xf>
    <xf numFmtId="1" fontId="0" fillId="0" borderId="0" xfId="0" applyNumberFormat="1" applyFill="1" applyBorder="1"/>
    <xf numFmtId="0" fontId="16" fillId="2" borderId="2" xfId="0" applyFont="1" applyFill="1" applyBorder="1"/>
    <xf numFmtId="0" fontId="16" fillId="0" borderId="3" xfId="0" applyFont="1" applyBorder="1"/>
    <xf numFmtId="0" fontId="1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1" fontId="0" fillId="7" borderId="1" xfId="0" applyNumberFormat="1" applyFill="1" applyBorder="1" applyAlignment="1">
      <alignment horizontal="center" vertical="center"/>
    </xf>
    <xf numFmtId="0" fontId="0" fillId="0" borderId="0" xfId="0" applyBorder="1"/>
    <xf numFmtId="1" fontId="35" fillId="2" borderId="0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0" fontId="52" fillId="2" borderId="20" xfId="0" applyFont="1" applyFill="1" applyBorder="1" applyAlignment="1">
      <alignment horizontal="center" vertical="center" wrapText="1"/>
    </xf>
    <xf numFmtId="0" fontId="52" fillId="2" borderId="58" xfId="0" applyFont="1" applyFill="1" applyBorder="1" applyAlignment="1">
      <alignment horizontal="left" vertical="center" wrapText="1"/>
    </xf>
    <xf numFmtId="0" fontId="52" fillId="0" borderId="58" xfId="0" applyFont="1" applyBorder="1" applyAlignment="1">
      <alignment horizontal="left" vertical="center" wrapText="1"/>
    </xf>
    <xf numFmtId="0" fontId="52" fillId="0" borderId="58" xfId="0" applyFont="1" applyBorder="1" applyAlignment="1">
      <alignment horizontal="center" vertical="center" wrapText="1"/>
    </xf>
    <xf numFmtId="0" fontId="52" fillId="0" borderId="56" xfId="0" applyFont="1" applyBorder="1" applyAlignment="1">
      <alignment horizontal="center" vertical="center" wrapText="1"/>
    </xf>
    <xf numFmtId="1" fontId="53" fillId="7" borderId="58" xfId="0" applyNumberFormat="1" applyFont="1" applyFill="1" applyBorder="1" applyAlignment="1">
      <alignment horizontal="center" vertical="center" wrapText="1"/>
    </xf>
    <xf numFmtId="1" fontId="53" fillId="0" borderId="21" xfId="0" applyNumberFormat="1" applyFont="1" applyFill="1" applyBorder="1" applyAlignment="1">
      <alignment horizontal="center" vertical="center" wrapText="1"/>
    </xf>
    <xf numFmtId="0" fontId="22" fillId="2" borderId="59" xfId="0" applyFont="1" applyFill="1" applyBorder="1" applyAlignment="1">
      <alignment horizontal="center" vertical="center" wrapText="1"/>
    </xf>
    <xf numFmtId="1" fontId="0" fillId="0" borderId="16" xfId="0" applyNumberFormat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36" fillId="2" borderId="59" xfId="0" applyFont="1" applyFill="1" applyBorder="1" applyAlignment="1">
      <alignment horizontal="center" vertical="center"/>
    </xf>
    <xf numFmtId="0" fontId="6" fillId="2" borderId="31" xfId="0" applyFont="1" applyFill="1" applyBorder="1"/>
    <xf numFmtId="0" fontId="15" fillId="2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5" fillId="0" borderId="0" xfId="0" applyFont="1" applyBorder="1"/>
    <xf numFmtId="1" fontId="35" fillId="7" borderId="0" xfId="0" applyNumberFormat="1" applyFont="1" applyFill="1" applyBorder="1" applyAlignment="1">
      <alignment horizontal="center" vertical="center"/>
    </xf>
    <xf numFmtId="1" fontId="35" fillId="2" borderId="61" xfId="0" applyNumberFormat="1" applyFont="1" applyFill="1" applyBorder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25" xfId="0" applyFont="1" applyFill="1" applyBorder="1" applyAlignment="1">
      <alignment horizontal="center" vertical="center"/>
    </xf>
    <xf numFmtId="1" fontId="0" fillId="0" borderId="61" xfId="0" applyNumberFormat="1" applyBorder="1" applyAlignment="1">
      <alignment horizontal="center" vertical="center"/>
    </xf>
    <xf numFmtId="0" fontId="6" fillId="2" borderId="57" xfId="0" applyFont="1" applyFill="1" applyBorder="1" applyAlignment="1">
      <alignment vertical="center"/>
    </xf>
    <xf numFmtId="0" fontId="12" fillId="0" borderId="57" xfId="0" applyFont="1" applyBorder="1" applyAlignment="1">
      <alignment horizontal="left" vertical="center"/>
    </xf>
    <xf numFmtId="1" fontId="0" fillId="0" borderId="34" xfId="0" applyNumberFormat="1" applyBorder="1" applyAlignment="1">
      <alignment horizontal="center" vertical="center"/>
    </xf>
    <xf numFmtId="0" fontId="80" fillId="3" borderId="13" xfId="0" applyFont="1" applyFill="1" applyBorder="1" applyAlignment="1">
      <alignment horizontal="center" vertical="center" wrapText="1"/>
    </xf>
    <xf numFmtId="0" fontId="80" fillId="3" borderId="14" xfId="0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52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0" fillId="0" borderId="0" xfId="0" applyFill="1"/>
    <xf numFmtId="0" fontId="69" fillId="0" borderId="0" xfId="0" applyFont="1" applyFill="1"/>
    <xf numFmtId="0" fontId="0" fillId="0" borderId="0" xfId="0" applyFill="1" applyBorder="1"/>
    <xf numFmtId="0" fontId="24" fillId="0" borderId="2" xfId="0" applyFont="1" applyFill="1" applyBorder="1" applyAlignment="1">
      <alignment vertical="center" wrapText="1"/>
    </xf>
    <xf numFmtId="0" fontId="52" fillId="0" borderId="1" xfId="0" applyFont="1" applyFill="1" applyBorder="1" applyAlignment="1">
      <alignment vertical="center" wrapText="1"/>
    </xf>
    <xf numFmtId="0" fontId="52" fillId="0" borderId="6" xfId="0" applyFont="1" applyFill="1" applyBorder="1" applyAlignment="1">
      <alignment vertical="center"/>
    </xf>
    <xf numFmtId="0" fontId="33" fillId="0" borderId="6" xfId="0" applyFont="1" applyFill="1" applyBorder="1" applyAlignment="1">
      <alignment vertical="center" wrapText="1"/>
    </xf>
    <xf numFmtId="0" fontId="53" fillId="0" borderId="6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3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53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horizontal="center" vertical="center"/>
    </xf>
    <xf numFmtId="0" fontId="60" fillId="0" borderId="7" xfId="0" applyFont="1" applyFill="1" applyBorder="1" applyAlignment="1">
      <alignment horizontal="center" vertical="center"/>
    </xf>
    <xf numFmtId="0" fontId="60" fillId="0" borderId="2" xfId="0" applyFont="1" applyFill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 wrapText="1"/>
    </xf>
    <xf numFmtId="0" fontId="53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/>
    <xf numFmtId="0" fontId="33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79" fillId="0" borderId="56" xfId="0" applyFont="1" applyBorder="1" applyAlignment="1">
      <alignment vertical="center" wrapText="1"/>
    </xf>
    <xf numFmtId="0" fontId="79" fillId="0" borderId="56" xfId="0" applyFont="1" applyBorder="1" applyAlignment="1">
      <alignment horizontal="left" vertical="center" wrapText="1"/>
    </xf>
    <xf numFmtId="0" fontId="80" fillId="3" borderId="56" xfId="0" applyFont="1" applyFill="1" applyBorder="1" applyAlignment="1">
      <alignment horizontal="center" vertical="center" wrapText="1"/>
    </xf>
    <xf numFmtId="1" fontId="80" fillId="3" borderId="56" xfId="0" applyNumberFormat="1" applyFont="1" applyFill="1" applyBorder="1" applyAlignment="1">
      <alignment horizontal="center" vertical="center" wrapText="1"/>
    </xf>
    <xf numFmtId="0" fontId="79" fillId="3" borderId="56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52" fillId="0" borderId="57" xfId="0" applyFont="1" applyBorder="1" applyAlignment="1">
      <alignment vertical="center"/>
    </xf>
    <xf numFmtId="0" fontId="33" fillId="0" borderId="57" xfId="0" applyFont="1" applyBorder="1" applyAlignment="1">
      <alignment horizontal="left" vertical="center" wrapText="1"/>
    </xf>
    <xf numFmtId="0" fontId="24" fillId="0" borderId="57" xfId="0" applyFont="1" applyBorder="1" applyAlignment="1">
      <alignment vertical="center" wrapText="1"/>
    </xf>
    <xf numFmtId="0" fontId="60" fillId="0" borderId="57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27" fillId="0" borderId="1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left" vertical="center" wrapText="1"/>
    </xf>
    <xf numFmtId="0" fontId="52" fillId="0" borderId="6" xfId="0" applyFont="1" applyFill="1" applyBorder="1" applyAlignment="1">
      <alignment horizontal="left" vertical="center"/>
    </xf>
    <xf numFmtId="0" fontId="53" fillId="0" borderId="6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/>
    <xf numFmtId="0" fontId="27" fillId="0" borderId="6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34" fillId="0" borderId="0" xfId="0" applyFont="1" applyFill="1" applyAlignment="1">
      <alignment vertical="center"/>
    </xf>
    <xf numFmtId="0" fontId="3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/>
    </xf>
    <xf numFmtId="0" fontId="32" fillId="0" borderId="0" xfId="0" applyFont="1" applyFill="1"/>
    <xf numFmtId="1" fontId="35" fillId="0" borderId="0" xfId="0" applyNumberFormat="1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24" fillId="0" borderId="6" xfId="0" applyFont="1" applyFill="1" applyBorder="1" applyAlignment="1">
      <alignment vertical="center" wrapText="1"/>
    </xf>
    <xf numFmtId="0" fontId="60" fillId="0" borderId="6" xfId="0" applyFont="1" applyFill="1" applyBorder="1" applyAlignment="1">
      <alignment horizontal="center" vertical="center"/>
    </xf>
    <xf numFmtId="0" fontId="79" fillId="0" borderId="58" xfId="0" applyFont="1" applyBorder="1" applyAlignment="1">
      <alignment vertical="center" wrapText="1"/>
    </xf>
    <xf numFmtId="0" fontId="79" fillId="0" borderId="58" xfId="0" applyFont="1" applyBorder="1" applyAlignment="1">
      <alignment horizontal="left" vertical="center" wrapText="1"/>
    </xf>
    <xf numFmtId="0" fontId="79" fillId="0" borderId="58" xfId="0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9" fillId="0" borderId="32" xfId="0" applyFont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/>
    </xf>
    <xf numFmtId="0" fontId="27" fillId="0" borderId="59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52" fillId="0" borderId="57" xfId="0" applyFont="1" applyFill="1" applyBorder="1" applyAlignment="1">
      <alignment vertical="center"/>
    </xf>
    <xf numFmtId="0" fontId="33" fillId="0" borderId="57" xfId="0" applyFont="1" applyFill="1" applyBorder="1" applyAlignment="1">
      <alignment horizontal="left" vertical="center" wrapText="1"/>
    </xf>
    <xf numFmtId="0" fontId="24" fillId="0" borderId="57" xfId="0" applyFont="1" applyFill="1" applyBorder="1" applyAlignment="1">
      <alignment vertical="center" wrapText="1"/>
    </xf>
    <xf numFmtId="0" fontId="60" fillId="0" borderId="57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2" fillId="0" borderId="0" xfId="0" applyFont="1" applyFill="1" applyAlignment="1">
      <alignment vertical="center"/>
    </xf>
    <xf numFmtId="1" fontId="35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29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29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4" fillId="0" borderId="0" xfId="0" applyFont="1" applyFill="1"/>
    <xf numFmtId="0" fontId="18" fillId="0" borderId="0" xfId="0" applyFont="1" applyFill="1"/>
    <xf numFmtId="0" fontId="19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18" fillId="0" borderId="0" xfId="0" applyNumberFormat="1" applyFont="1" applyFill="1" applyAlignment="1">
      <alignment horizontal="center" vertical="center"/>
    </xf>
    <xf numFmtId="0" fontId="7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57" fillId="0" borderId="6" xfId="0" applyFont="1" applyBorder="1" applyAlignment="1">
      <alignment horizontal="left" vertical="center" wrapText="1"/>
    </xf>
    <xf numFmtId="0" fontId="32" fillId="0" borderId="0" xfId="0" applyFont="1" applyAlignment="1">
      <alignment wrapText="1"/>
    </xf>
    <xf numFmtId="0" fontId="3" fillId="0" borderId="0" xfId="0" applyFont="1" applyBorder="1"/>
    <xf numFmtId="0" fontId="52" fillId="0" borderId="1" xfId="0" applyFont="1" applyFill="1" applyBorder="1" applyAlignment="1">
      <alignment horizontal="left" vertical="center"/>
    </xf>
    <xf numFmtId="0" fontId="53" fillId="0" borderId="1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/>
    </xf>
    <xf numFmtId="0" fontId="34" fillId="0" borderId="0" xfId="0" applyFont="1" applyFill="1" applyAlignment="1">
      <alignment horizontal="left" vertical="center"/>
    </xf>
    <xf numFmtId="0" fontId="72" fillId="0" borderId="0" xfId="0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" fontId="0" fillId="7" borderId="15" xfId="0" applyNumberFormat="1" applyFill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8" fillId="0" borderId="0" xfId="0" applyFont="1" applyFill="1" applyAlignment="1">
      <alignment horizontal="center" vertical="center"/>
    </xf>
    <xf numFmtId="1" fontId="53" fillId="3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0" fontId="30" fillId="2" borderId="6" xfId="0" applyFont="1" applyFill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0" fillId="2" borderId="6" xfId="0" applyFont="1" applyFill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56" fillId="0" borderId="11" xfId="0" applyFont="1" applyBorder="1" applyAlignment="1">
      <alignment wrapText="1"/>
    </xf>
    <xf numFmtId="0" fontId="56" fillId="0" borderId="12" xfId="0" applyFont="1" applyBorder="1"/>
    <xf numFmtId="0" fontId="60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60" fillId="2" borderId="7" xfId="0" applyFont="1" applyFill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1" fontId="0" fillId="7" borderId="4" xfId="0" applyNumberForma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2" fillId="2" borderId="6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30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" fontId="0" fillId="7" borderId="10" xfId="0" applyNumberFormat="1" applyFill="1" applyBorder="1" applyAlignment="1">
      <alignment horizontal="center" vertical="center"/>
    </xf>
    <xf numFmtId="1" fontId="0" fillId="7" borderId="65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1" fontId="0" fillId="0" borderId="60" xfId="0" applyNumberFormat="1" applyBorder="1" applyAlignment="1">
      <alignment horizontal="center" vertical="center"/>
    </xf>
    <xf numFmtId="1" fontId="0" fillId="0" borderId="63" xfId="0" applyNumberFormat="1" applyBorder="1" applyAlignment="1">
      <alignment horizontal="center" vertical="center"/>
    </xf>
    <xf numFmtId="1" fontId="0" fillId="0" borderId="66" xfId="0" applyNumberFormat="1" applyBorder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1" fontId="0" fillId="0" borderId="34" xfId="0" applyNumberFormat="1" applyBorder="1" applyAlignment="1">
      <alignment horizontal="center" vertical="center"/>
    </xf>
    <xf numFmtId="0" fontId="36" fillId="2" borderId="59" xfId="0" applyFont="1" applyFill="1" applyBorder="1" applyAlignment="1">
      <alignment horizontal="center" vertical="center"/>
    </xf>
    <xf numFmtId="0" fontId="36" fillId="2" borderId="62" xfId="0" applyFont="1" applyFill="1" applyBorder="1" applyAlignment="1">
      <alignment horizontal="center" vertical="center"/>
    </xf>
    <xf numFmtId="0" fontId="36" fillId="2" borderId="64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65" xfId="0" applyFont="1" applyBorder="1" applyAlignment="1">
      <alignment vertical="center" wrapText="1"/>
    </xf>
    <xf numFmtId="0" fontId="35" fillId="0" borderId="67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1" fontId="35" fillId="0" borderId="67" xfId="0" applyNumberFormat="1" applyFont="1" applyBorder="1" applyAlignment="1">
      <alignment horizontal="center" vertical="center"/>
    </xf>
    <xf numFmtId="1" fontId="35" fillId="0" borderId="68" xfId="0" applyNumberFormat="1" applyFont="1" applyBorder="1" applyAlignment="1">
      <alignment horizontal="center" vertical="center"/>
    </xf>
    <xf numFmtId="0" fontId="16" fillId="0" borderId="0" xfId="0" applyFont="1"/>
    <xf numFmtId="0" fontId="3" fillId="0" borderId="0" xfId="0" applyFont="1"/>
    <xf numFmtId="1" fontId="0" fillId="0" borderId="0" xfId="0" applyNumberFormat="1" applyFill="1" applyBorder="1" applyAlignment="1">
      <alignment horizontal="center"/>
    </xf>
    <xf numFmtId="1" fontId="35" fillId="0" borderId="39" xfId="0" applyNumberFormat="1" applyFont="1" applyBorder="1" applyAlignment="1">
      <alignment horizontal="center" vertical="center"/>
    </xf>
    <xf numFmtId="1" fontId="35" fillId="0" borderId="40" xfId="0" applyNumberFormat="1" applyFont="1" applyBorder="1" applyAlignment="1">
      <alignment horizontal="center" vertical="center"/>
    </xf>
    <xf numFmtId="0" fontId="35" fillId="0" borderId="38" xfId="0" applyFont="1" applyBorder="1" applyAlignment="1">
      <alignment horizontal="center"/>
    </xf>
    <xf numFmtId="0" fontId="35" fillId="0" borderId="39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1" fontId="80" fillId="0" borderId="19" xfId="0" applyNumberFormat="1" applyFont="1" applyFill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1" fontId="80" fillId="0" borderId="13" xfId="0" applyNumberFormat="1" applyFont="1" applyFill="1" applyBorder="1" applyAlignment="1">
      <alignment horizontal="center" vertical="center" wrapText="1"/>
    </xf>
    <xf numFmtId="0" fontId="54" fillId="0" borderId="14" xfId="0" applyFont="1" applyFill="1" applyBorder="1" applyAlignment="1">
      <alignment horizontal="center" vertical="center" wrapText="1"/>
    </xf>
    <xf numFmtId="0" fontId="79" fillId="0" borderId="14" xfId="0" applyFont="1" applyBorder="1" applyAlignment="1">
      <alignment horizontal="center" vertical="center" wrapText="1"/>
    </xf>
    <xf numFmtId="0" fontId="79" fillId="0" borderId="18" xfId="0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79" fillId="0" borderId="17" xfId="0" applyFont="1" applyBorder="1" applyAlignment="1">
      <alignment horizontal="center" vertical="center" wrapText="1"/>
    </xf>
    <xf numFmtId="0" fontId="79" fillId="0" borderId="56" xfId="0" applyFont="1" applyBorder="1" applyAlignment="1">
      <alignment horizontal="center" vertical="center" wrapText="1"/>
    </xf>
    <xf numFmtId="0" fontId="79" fillId="0" borderId="57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left"/>
    </xf>
    <xf numFmtId="0" fontId="72" fillId="6" borderId="1" xfId="0" applyFont="1" applyFill="1" applyBorder="1" applyAlignment="1">
      <alignment horizontal="left"/>
    </xf>
    <xf numFmtId="0" fontId="63" fillId="8" borderId="4" xfId="0" applyFont="1" applyFill="1" applyBorder="1" applyAlignment="1">
      <alignment horizontal="left" vertical="center" wrapText="1"/>
    </xf>
    <xf numFmtId="0" fontId="63" fillId="8" borderId="1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/>
    </xf>
    <xf numFmtId="0" fontId="87" fillId="8" borderId="1" xfId="0" applyFont="1" applyFill="1" applyBorder="1" applyAlignment="1">
      <alignment horizontal="left" vertical="center"/>
    </xf>
    <xf numFmtId="0" fontId="73" fillId="6" borderId="8" xfId="0" applyFont="1" applyFill="1" applyBorder="1"/>
    <xf numFmtId="0" fontId="69" fillId="6" borderId="8" xfId="0" applyFont="1" applyFill="1" applyBorder="1"/>
    <xf numFmtId="1" fontId="35" fillId="6" borderId="1" xfId="0" applyNumberFormat="1" applyFont="1" applyFill="1" applyBorder="1" applyAlignment="1">
      <alignment horizontal="left" vertical="center"/>
    </xf>
    <xf numFmtId="0" fontId="63" fillId="6" borderId="1" xfId="0" applyFont="1" applyFill="1" applyBorder="1" applyAlignment="1">
      <alignment horizontal="left"/>
    </xf>
    <xf numFmtId="0" fontId="88" fillId="8" borderId="0" xfId="0" applyFont="1" applyFill="1" applyAlignment="1">
      <alignment horizontal="center" vertical="center"/>
    </xf>
    <xf numFmtId="0" fontId="88" fillId="8" borderId="48" xfId="0" applyFont="1" applyFill="1" applyBorder="1" applyAlignment="1">
      <alignment horizontal="center" vertical="center"/>
    </xf>
    <xf numFmtId="0" fontId="80" fillId="0" borderId="19" xfId="0" applyFont="1" applyFill="1" applyBorder="1" applyAlignment="1">
      <alignment horizontal="center" vertical="center" wrapText="1"/>
    </xf>
    <xf numFmtId="0" fontId="80" fillId="0" borderId="32" xfId="0" applyFont="1" applyFill="1" applyBorder="1" applyAlignment="1">
      <alignment horizontal="center" vertical="center" wrapText="1"/>
    </xf>
    <xf numFmtId="0" fontId="80" fillId="0" borderId="13" xfId="0" applyFont="1" applyFill="1" applyBorder="1" applyAlignment="1">
      <alignment horizontal="center" vertical="center"/>
    </xf>
    <xf numFmtId="0" fontId="80" fillId="0" borderId="14" xfId="0" applyFont="1" applyFill="1" applyBorder="1" applyAlignment="1">
      <alignment horizontal="center" vertical="center"/>
    </xf>
    <xf numFmtId="0" fontId="80" fillId="0" borderId="44" xfId="0" applyFont="1" applyFill="1" applyBorder="1" applyAlignment="1">
      <alignment horizontal="center" vertical="center" wrapText="1"/>
    </xf>
    <xf numFmtId="0" fontId="80" fillId="0" borderId="23" xfId="0" applyFont="1" applyFill="1" applyBorder="1" applyAlignment="1">
      <alignment horizontal="center" vertical="center" wrapText="1"/>
    </xf>
    <xf numFmtId="0" fontId="80" fillId="0" borderId="43" xfId="0" applyFont="1" applyFill="1" applyBorder="1" applyAlignment="1">
      <alignment horizontal="center" vertical="center" wrapText="1"/>
    </xf>
    <xf numFmtId="0" fontId="80" fillId="0" borderId="29" xfId="0" applyFont="1" applyFill="1" applyBorder="1" applyAlignment="1">
      <alignment horizontal="center" vertical="center" wrapText="1"/>
    </xf>
    <xf numFmtId="1" fontId="80" fillId="3" borderId="13" xfId="0" applyNumberFormat="1" applyFont="1" applyFill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73" fillId="0" borderId="0" xfId="0" applyFont="1"/>
    <xf numFmtId="0" fontId="69" fillId="0" borderId="0" xfId="0" applyFont="1"/>
    <xf numFmtId="1" fontId="35" fillId="0" borderId="38" xfId="0" applyNumberFormat="1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 wrapText="1"/>
    </xf>
    <xf numFmtId="0" fontId="80" fillId="3" borderId="44" xfId="0" applyFont="1" applyFill="1" applyBorder="1" applyAlignment="1">
      <alignment horizontal="center" vertical="center" wrapText="1"/>
    </xf>
    <xf numFmtId="0" fontId="80" fillId="3" borderId="23" xfId="0" applyFont="1" applyFill="1" applyBorder="1" applyAlignment="1">
      <alignment horizontal="center" vertical="center" wrapText="1"/>
    </xf>
    <xf numFmtId="0" fontId="80" fillId="3" borderId="43" xfId="0" applyFont="1" applyFill="1" applyBorder="1" applyAlignment="1">
      <alignment horizontal="center" vertical="center" wrapText="1"/>
    </xf>
    <xf numFmtId="0" fontId="54" fillId="3" borderId="29" xfId="0" applyFont="1" applyFill="1" applyBorder="1" applyAlignment="1">
      <alignment horizontal="center" vertical="center" wrapText="1"/>
    </xf>
    <xf numFmtId="0" fontId="80" fillId="3" borderId="13" xfId="0" applyFont="1" applyFill="1" applyBorder="1" applyAlignment="1">
      <alignment horizontal="center" vertical="center" wrapText="1"/>
    </xf>
    <xf numFmtId="0" fontId="80" fillId="3" borderId="32" xfId="0" applyFont="1" applyFill="1" applyBorder="1" applyAlignment="1">
      <alignment horizontal="center" vertical="center" wrapText="1"/>
    </xf>
    <xf numFmtId="0" fontId="80" fillId="3" borderId="14" xfId="0" applyFont="1" applyFill="1" applyBorder="1" applyAlignment="1">
      <alignment horizontal="center" vertical="center" wrapText="1"/>
    </xf>
    <xf numFmtId="1" fontId="35" fillId="0" borderId="52" xfId="0" applyNumberFormat="1" applyFont="1" applyBorder="1" applyAlignment="1">
      <alignment horizontal="center" vertical="center"/>
    </xf>
    <xf numFmtId="0" fontId="80" fillId="3" borderId="20" xfId="0" applyFont="1" applyFill="1" applyBorder="1" applyAlignment="1">
      <alignment horizontal="center" vertical="center" wrapText="1"/>
    </xf>
    <xf numFmtId="0" fontId="80" fillId="3" borderId="21" xfId="0" applyFont="1" applyFill="1" applyBorder="1" applyAlignment="1">
      <alignment horizontal="center" vertical="center" wrapText="1"/>
    </xf>
    <xf numFmtId="0" fontId="80" fillId="3" borderId="36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80" fillId="3" borderId="5" xfId="0" applyFont="1" applyFill="1" applyBorder="1" applyAlignment="1">
      <alignment horizontal="center" wrapText="1"/>
    </xf>
    <xf numFmtId="0" fontId="80" fillId="3" borderId="2" xfId="0" applyFont="1" applyFill="1" applyBorder="1" applyAlignment="1">
      <alignment horizontal="center" wrapText="1"/>
    </xf>
    <xf numFmtId="0" fontId="80" fillId="3" borderId="54" xfId="0" applyFont="1" applyFill="1" applyBorder="1" applyAlignment="1">
      <alignment horizontal="center" vertical="center" wrapText="1"/>
    </xf>
    <xf numFmtId="0" fontId="80" fillId="3" borderId="55" xfId="0" applyFont="1" applyFill="1" applyBorder="1" applyAlignment="1">
      <alignment horizontal="center" vertical="center" wrapText="1"/>
    </xf>
    <xf numFmtId="0" fontId="80" fillId="3" borderId="52" xfId="0" applyFont="1" applyFill="1" applyBorder="1" applyAlignment="1">
      <alignment horizontal="center" vertical="center" wrapText="1"/>
    </xf>
    <xf numFmtId="0" fontId="80" fillId="3" borderId="53" xfId="0" applyFont="1" applyFill="1" applyBorder="1" applyAlignment="1">
      <alignment horizontal="center" vertical="center" wrapText="1"/>
    </xf>
    <xf numFmtId="0" fontId="53" fillId="0" borderId="6" xfId="0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59" fillId="0" borderId="6" xfId="0" applyFont="1" applyBorder="1" applyAlignment="1">
      <alignment horizontal="left" vertical="center" wrapText="1"/>
    </xf>
    <xf numFmtId="0" fontId="59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53" fillId="2" borderId="6" xfId="0" applyFont="1" applyFill="1" applyBorder="1" applyAlignment="1">
      <alignment vertical="center" wrapText="1"/>
    </xf>
    <xf numFmtId="0" fontId="53" fillId="2" borderId="10" xfId="0" applyFont="1" applyFill="1" applyBorder="1" applyAlignment="1">
      <alignment vertical="center" wrapText="1"/>
    </xf>
    <xf numFmtId="0" fontId="53" fillId="2" borderId="4" xfId="0" applyFont="1" applyFill="1" applyBorder="1" applyAlignment="1">
      <alignment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57" fillId="0" borderId="6" xfId="0" applyFont="1" applyBorder="1" applyAlignment="1">
      <alignment vertical="center"/>
    </xf>
    <xf numFmtId="0" fontId="57" fillId="0" borderId="10" xfId="0" applyFont="1" applyBorder="1" applyAlignment="1">
      <alignment vertical="center"/>
    </xf>
    <xf numFmtId="0" fontId="57" fillId="0" borderId="4" xfId="0" applyFont="1" applyBorder="1" applyAlignment="1">
      <alignment vertical="center"/>
    </xf>
    <xf numFmtId="0" fontId="53" fillId="2" borderId="6" xfId="0" applyFont="1" applyFill="1" applyBorder="1" applyAlignment="1">
      <alignment vertical="center"/>
    </xf>
    <xf numFmtId="0" fontId="53" fillId="2" borderId="10" xfId="0" applyFont="1" applyFill="1" applyBorder="1" applyAlignment="1">
      <alignment vertical="center"/>
    </xf>
    <xf numFmtId="0" fontId="53" fillId="2" borderId="4" xfId="0" applyFont="1" applyFill="1" applyBorder="1" applyAlignment="1">
      <alignment vertical="center"/>
    </xf>
    <xf numFmtId="0" fontId="52" fillId="0" borderId="6" xfId="0" applyFont="1" applyBorder="1" applyAlignment="1">
      <alignment vertical="center" wrapText="1"/>
    </xf>
    <xf numFmtId="0" fontId="52" fillId="0" borderId="10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0" fontId="52" fillId="0" borderId="6" xfId="0" applyFont="1" applyBorder="1" applyAlignment="1">
      <alignment vertical="center"/>
    </xf>
    <xf numFmtId="0" fontId="52" fillId="0" borderId="4" xfId="0" applyFont="1" applyBorder="1" applyAlignment="1">
      <alignment vertical="center"/>
    </xf>
    <xf numFmtId="0" fontId="24" fillId="0" borderId="6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52" fillId="0" borderId="10" xfId="0" applyFont="1" applyBorder="1" applyAlignment="1">
      <alignment vertical="center"/>
    </xf>
    <xf numFmtId="0" fontId="57" fillId="2" borderId="6" xfId="0" applyFont="1" applyFill="1" applyBorder="1" applyAlignment="1">
      <alignment vertical="center"/>
    </xf>
    <xf numFmtId="0" fontId="57" fillId="2" borderId="10" xfId="0" applyFont="1" applyFill="1" applyBorder="1" applyAlignment="1">
      <alignment vertical="center"/>
    </xf>
    <xf numFmtId="0" fontId="57" fillId="2" borderId="4" xfId="0" applyFont="1" applyFill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30" fillId="2" borderId="10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53" fillId="2" borderId="1" xfId="0" applyFont="1" applyFill="1" applyBorder="1" applyAlignment="1">
      <alignment horizontal="left" vertical="center"/>
    </xf>
    <xf numFmtId="0" fontId="53" fillId="2" borderId="6" xfId="0" applyFont="1" applyFill="1" applyBorder="1" applyAlignment="1">
      <alignment horizontal="left" vertical="center"/>
    </xf>
    <xf numFmtId="0" fontId="53" fillId="2" borderId="10" xfId="0" applyFont="1" applyFill="1" applyBorder="1" applyAlignment="1">
      <alignment horizontal="left" vertical="center"/>
    </xf>
    <xf numFmtId="0" fontId="53" fillId="2" borderId="4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15" fillId="2" borderId="10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27" fillId="2" borderId="6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left" vertical="center"/>
    </xf>
    <xf numFmtId="0" fontId="52" fillId="0" borderId="10" xfId="0" applyFont="1" applyBorder="1" applyAlignment="1">
      <alignment horizontal="left" vertical="center"/>
    </xf>
    <xf numFmtId="0" fontId="52" fillId="0" borderId="4" xfId="0" applyFont="1" applyBorder="1" applyAlignment="1">
      <alignment horizontal="left" vertical="center"/>
    </xf>
    <xf numFmtId="0" fontId="53" fillId="0" borderId="6" xfId="0" applyFont="1" applyBorder="1" applyAlignment="1">
      <alignment horizontal="left" vertical="center"/>
    </xf>
    <xf numFmtId="0" fontId="53" fillId="0" borderId="10" xfId="0" applyFont="1" applyBorder="1" applyAlignment="1">
      <alignment horizontal="left" vertical="center"/>
    </xf>
    <xf numFmtId="0" fontId="53" fillId="0" borderId="4" xfId="0" applyFont="1" applyBorder="1" applyAlignment="1">
      <alignment horizontal="left" vertical="center"/>
    </xf>
    <xf numFmtId="0" fontId="34" fillId="0" borderId="6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52" fillId="2" borderId="6" xfId="0" applyFont="1" applyFill="1" applyBorder="1" applyAlignment="1">
      <alignment vertical="center"/>
    </xf>
    <xf numFmtId="0" fontId="52" fillId="2" borderId="10" xfId="0" applyFont="1" applyFill="1" applyBorder="1" applyAlignment="1">
      <alignment vertical="center"/>
    </xf>
    <xf numFmtId="0" fontId="52" fillId="2" borderId="4" xfId="0" applyFont="1" applyFill="1" applyBorder="1" applyAlignment="1">
      <alignment vertical="center"/>
    </xf>
    <xf numFmtId="0" fontId="33" fillId="2" borderId="6" xfId="0" applyFont="1" applyFill="1" applyBorder="1" applyAlignment="1">
      <alignment vertical="center" wrapText="1"/>
    </xf>
    <xf numFmtId="0" fontId="33" fillId="2" borderId="10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vertical="center" wrapText="1"/>
    </xf>
    <xf numFmtId="0" fontId="30" fillId="0" borderId="6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38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73" fillId="0" borderId="0" xfId="0" applyFont="1" applyAlignment="1">
      <alignment horizontal="left"/>
    </xf>
    <xf numFmtId="0" fontId="18" fillId="0" borderId="38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53" fillId="0" borderId="6" xfId="0" applyFont="1" applyBorder="1" applyAlignment="1">
      <alignment vertical="center"/>
    </xf>
    <xf numFmtId="0" fontId="53" fillId="0" borderId="4" xfId="0" applyFont="1" applyBorder="1" applyAlignment="1">
      <alignment vertical="center"/>
    </xf>
    <xf numFmtId="0" fontId="53" fillId="0" borderId="6" xfId="0" applyFont="1" applyBorder="1" applyAlignment="1">
      <alignment vertical="center" wrapText="1"/>
    </xf>
    <xf numFmtId="0" fontId="53" fillId="0" borderId="4" xfId="0" applyFont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0" fontId="59" fillId="0" borderId="6" xfId="0" applyFont="1" applyBorder="1" applyAlignment="1">
      <alignment vertical="center" wrapText="1"/>
    </xf>
    <xf numFmtId="0" fontId="59" fillId="0" borderId="4" xfId="0" applyFont="1" applyBorder="1" applyAlignment="1">
      <alignment vertical="center" wrapText="1"/>
    </xf>
    <xf numFmtId="0" fontId="34" fillId="0" borderId="6" xfId="0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/>
    </xf>
    <xf numFmtId="0" fontId="41" fillId="2" borderId="2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1" fontId="43" fillId="0" borderId="1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7" borderId="57" xfId="0" applyNumberFormat="1" applyFill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7" borderId="25" xfId="0" applyNumberFormat="1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" fontId="0" fillId="7" borderId="26" xfId="0" applyNumberForma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1" fontId="0" fillId="0" borderId="26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1" fontId="0" fillId="0" borderId="28" xfId="0" applyNumberFormat="1" applyFill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" fontId="0" fillId="2" borderId="15" xfId="0" applyNumberFormat="1" applyFont="1" applyFill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horizontal="center" vertical="center"/>
    </xf>
    <xf numFmtId="0" fontId="69" fillId="0" borderId="17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1" fontId="0" fillId="7" borderId="33" xfId="0" applyNumberFormat="1" applyFill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22" xfId="0" applyNumberFormat="1" applyFill="1" applyBorder="1" applyAlignment="1">
      <alignment horizontal="center" vertical="center"/>
    </xf>
    <xf numFmtId="1" fontId="0" fillId="7" borderId="59" xfId="0" applyNumberFormat="1" applyFill="1" applyBorder="1" applyAlignment="1">
      <alignment horizontal="center" vertical="center"/>
    </xf>
    <xf numFmtId="1" fontId="0" fillId="0" borderId="70" xfId="0" applyNumberFormat="1" applyFill="1" applyBorder="1" applyAlignment="1">
      <alignment horizontal="center" vertical="center"/>
    </xf>
    <xf numFmtId="1" fontId="0" fillId="0" borderId="57" xfId="0" applyNumberFormat="1" applyFill="1" applyBorder="1" applyAlignment="1">
      <alignment horizontal="center" vertical="center"/>
    </xf>
    <xf numFmtId="1" fontId="0" fillId="0" borderId="69" xfId="0" applyNumberFormat="1" applyFill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1" fontId="0" fillId="7" borderId="5" xfId="0" applyNumberForma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4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0</xdr:row>
      <xdr:rowOff>0</xdr:rowOff>
    </xdr:from>
    <xdr:to>
      <xdr:col>2</xdr:col>
      <xdr:colOff>771526</xdr:colOff>
      <xdr:row>5</xdr:row>
      <xdr:rowOff>104775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73C1AFD3-5E5A-4974-A196-4F2BAB7C7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0"/>
          <a:ext cx="291465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79375</xdr:colOff>
      <xdr:row>6</xdr:row>
      <xdr:rowOff>123825</xdr:rowOff>
    </xdr:from>
    <xdr:to>
      <xdr:col>4</xdr:col>
      <xdr:colOff>161925</xdr:colOff>
      <xdr:row>11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8C4A1A0-3D41-4C4C-93F0-D6FC216BC701}"/>
            </a:ext>
          </a:extLst>
        </xdr:cNvPr>
        <xdr:cNvSpPr txBox="1"/>
      </xdr:nvSpPr>
      <xdr:spPr>
        <a:xfrm>
          <a:off x="79375" y="1266825"/>
          <a:ext cx="4464050" cy="904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40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1143000</xdr:colOff>
      <xdr:row>0</xdr:row>
      <xdr:rowOff>57150</xdr:rowOff>
    </xdr:from>
    <xdr:to>
      <xdr:col>3</xdr:col>
      <xdr:colOff>561975</xdr:colOff>
      <xdr:row>5</xdr:row>
      <xdr:rowOff>28575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24EA63B-D579-40F8-AF22-EFE024F7D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7150"/>
          <a:ext cx="9239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123825</xdr:colOff>
      <xdr:row>2</xdr:row>
      <xdr:rowOff>66369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B4A6B092-8DAB-44D9-B17B-3AA0A9EC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447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504825</xdr:colOff>
      <xdr:row>0</xdr:row>
      <xdr:rowOff>0</xdr:rowOff>
    </xdr:from>
    <xdr:to>
      <xdr:col>10</xdr:col>
      <xdr:colOff>57149</xdr:colOff>
      <xdr:row>3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E12B66E-9639-48A6-986F-CD866C4D1DE7}"/>
            </a:ext>
          </a:extLst>
        </xdr:cNvPr>
        <xdr:cNvSpPr txBox="1"/>
      </xdr:nvSpPr>
      <xdr:spPr>
        <a:xfrm>
          <a:off x="1476375" y="0"/>
          <a:ext cx="4305299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428625</xdr:colOff>
      <xdr:row>0</xdr:row>
      <xdr:rowOff>95250</xdr:rowOff>
    </xdr:from>
    <xdr:to>
      <xdr:col>11</xdr:col>
      <xdr:colOff>581025</xdr:colOff>
      <xdr:row>4</xdr:row>
      <xdr:rowOff>95250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D2AFFB5-182E-41DD-BE5F-59B4BAAA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50" y="952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69852</xdr:colOff>
      <xdr:row>0</xdr:row>
      <xdr:rowOff>47624</xdr:rowOff>
    </xdr:from>
    <xdr:to>
      <xdr:col>2</xdr:col>
      <xdr:colOff>158689</xdr:colOff>
      <xdr:row>2</xdr:row>
      <xdr:rowOff>85725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4A9EC71C-0AD9-41CA-9D3A-1A90C85C8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2" y="47624"/>
          <a:ext cx="1146112" cy="41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885826</xdr:colOff>
      <xdr:row>0</xdr:row>
      <xdr:rowOff>0</xdr:rowOff>
    </xdr:from>
    <xdr:to>
      <xdr:col>10</xdr:col>
      <xdr:colOff>161925</xdr:colOff>
      <xdr:row>3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CEDCC65-4CF2-42B9-90E9-8A1D4802670A}"/>
            </a:ext>
          </a:extLst>
        </xdr:cNvPr>
        <xdr:cNvSpPr txBox="1"/>
      </xdr:nvSpPr>
      <xdr:spPr>
        <a:xfrm>
          <a:off x="1943101" y="0"/>
          <a:ext cx="4181474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600075</xdr:colOff>
      <xdr:row>0</xdr:row>
      <xdr:rowOff>28575</xdr:rowOff>
    </xdr:from>
    <xdr:to>
      <xdr:col>11</xdr:col>
      <xdr:colOff>571500</xdr:colOff>
      <xdr:row>3</xdr:row>
      <xdr:rowOff>38100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491FB2F-4DD0-4701-8257-CF5AAC188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28575"/>
          <a:ext cx="581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2</xdr:col>
      <xdr:colOff>200024</xdr:colOff>
      <xdr:row>2</xdr:row>
      <xdr:rowOff>123825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D9E609F6-CE5A-47DC-9C79-AB16AF18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1343024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685800</xdr:colOff>
      <xdr:row>0</xdr:row>
      <xdr:rowOff>0</xdr:rowOff>
    </xdr:from>
    <xdr:to>
      <xdr:col>10</xdr:col>
      <xdr:colOff>123825</xdr:colOff>
      <xdr:row>2</xdr:row>
      <xdr:rowOff>184150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3AD6130-8C89-4834-8707-67FC8D391BAE}"/>
            </a:ext>
          </a:extLst>
        </xdr:cNvPr>
        <xdr:cNvSpPr txBox="1"/>
      </xdr:nvSpPr>
      <xdr:spPr>
        <a:xfrm>
          <a:off x="1866900" y="0"/>
          <a:ext cx="4200525" cy="565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381000</xdr:colOff>
      <xdr:row>0</xdr:row>
      <xdr:rowOff>47625</xdr:rowOff>
    </xdr:from>
    <xdr:to>
      <xdr:col>11</xdr:col>
      <xdr:colOff>571500</xdr:colOff>
      <xdr:row>4</xdr:row>
      <xdr:rowOff>85725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8F639FB-80DF-43B4-A503-269650280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47625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390524</xdr:colOff>
      <xdr:row>2</xdr:row>
      <xdr:rowOff>76200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50E270C1-7A14-43B1-B354-DCA48609C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3024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</xdr:colOff>
      <xdr:row>0</xdr:row>
      <xdr:rowOff>0</xdr:rowOff>
    </xdr:from>
    <xdr:to>
      <xdr:col>10</xdr:col>
      <xdr:colOff>47625</xdr:colOff>
      <xdr:row>3</xdr:row>
      <xdr:rowOff>12700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A0410A1-744D-4E17-BBB9-E2E4692D163B}"/>
            </a:ext>
          </a:extLst>
        </xdr:cNvPr>
        <xdr:cNvSpPr txBox="1"/>
      </xdr:nvSpPr>
      <xdr:spPr>
        <a:xfrm>
          <a:off x="2028825" y="0"/>
          <a:ext cx="3838575" cy="584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409575</xdr:colOff>
      <xdr:row>0</xdr:row>
      <xdr:rowOff>66675</xdr:rowOff>
    </xdr:from>
    <xdr:to>
      <xdr:col>11</xdr:col>
      <xdr:colOff>523875</xdr:colOff>
      <xdr:row>4</xdr:row>
      <xdr:rowOff>28575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815BD47B-B008-4021-B953-757006287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66675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285749</xdr:colOff>
      <xdr:row>2</xdr:row>
      <xdr:rowOff>133350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A1CC12A-1D2E-4562-8AC8-4445837A6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3024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876301</xdr:colOff>
      <xdr:row>0</xdr:row>
      <xdr:rowOff>0</xdr:rowOff>
    </xdr:from>
    <xdr:to>
      <xdr:col>10</xdr:col>
      <xdr:colOff>66675</xdr:colOff>
      <xdr:row>2</xdr:row>
      <xdr:rowOff>177800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8A9BF36-CDC8-482C-8F32-00259A664B92}"/>
            </a:ext>
          </a:extLst>
        </xdr:cNvPr>
        <xdr:cNvSpPr txBox="1"/>
      </xdr:nvSpPr>
      <xdr:spPr>
        <a:xfrm>
          <a:off x="1933576" y="0"/>
          <a:ext cx="4010024" cy="558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428625</xdr:colOff>
      <xdr:row>0</xdr:row>
      <xdr:rowOff>57150</xdr:rowOff>
    </xdr:from>
    <xdr:to>
      <xdr:col>11</xdr:col>
      <xdr:colOff>561975</xdr:colOff>
      <xdr:row>4</xdr:row>
      <xdr:rowOff>38100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A0C43B9-E839-4F86-9F11-7EC686534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57150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323849</xdr:colOff>
      <xdr:row>2</xdr:row>
      <xdr:rowOff>114300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CB923AFF-6E33-4BFD-9614-3C1A44D9C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3024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1019175</xdr:colOff>
      <xdr:row>0</xdr:row>
      <xdr:rowOff>0</xdr:rowOff>
    </xdr:from>
    <xdr:to>
      <xdr:col>9</xdr:col>
      <xdr:colOff>533400</xdr:colOff>
      <xdr:row>3</xdr:row>
      <xdr:rowOff>6350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9F7B042-A930-442B-88D0-E4F252AF169D}"/>
            </a:ext>
          </a:extLst>
        </xdr:cNvPr>
        <xdr:cNvSpPr txBox="1"/>
      </xdr:nvSpPr>
      <xdr:spPr>
        <a:xfrm>
          <a:off x="2038350" y="0"/>
          <a:ext cx="3838575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571500</xdr:colOff>
      <xdr:row>0</xdr:row>
      <xdr:rowOff>95250</xdr:rowOff>
    </xdr:from>
    <xdr:to>
      <xdr:col>11</xdr:col>
      <xdr:colOff>571500</xdr:colOff>
      <xdr:row>3</xdr:row>
      <xdr:rowOff>133350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FD9E9B1-242D-4B4C-9FF7-B71B4F7A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95250"/>
          <a:ext cx="60960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203199</xdr:colOff>
      <xdr:row>2</xdr:row>
      <xdr:rowOff>114300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B9B85788-9708-44BA-A083-020B400E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6199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142875</xdr:colOff>
      <xdr:row>0</xdr:row>
      <xdr:rowOff>0</xdr:rowOff>
    </xdr:from>
    <xdr:to>
      <xdr:col>9</xdr:col>
      <xdr:colOff>600075</xdr:colOff>
      <xdr:row>3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B6751AB-A972-490E-893F-091489D67454}"/>
            </a:ext>
          </a:extLst>
        </xdr:cNvPr>
        <xdr:cNvSpPr txBox="1"/>
      </xdr:nvSpPr>
      <xdr:spPr>
        <a:xfrm>
          <a:off x="2686050" y="0"/>
          <a:ext cx="350520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447675</xdr:colOff>
      <xdr:row>0</xdr:row>
      <xdr:rowOff>28575</xdr:rowOff>
    </xdr:from>
    <xdr:to>
      <xdr:col>13</xdr:col>
      <xdr:colOff>19050</xdr:colOff>
      <xdr:row>4</xdr:row>
      <xdr:rowOff>57150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81B7A9B-B2C3-4288-B668-F21A210F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28575"/>
          <a:ext cx="790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450849</xdr:colOff>
      <xdr:row>2</xdr:row>
      <xdr:rowOff>152400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4002294A-6427-4620-9478-E2558F6D7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60499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809625</xdr:colOff>
      <xdr:row>0</xdr:row>
      <xdr:rowOff>0</xdr:rowOff>
    </xdr:from>
    <xdr:to>
      <xdr:col>11</xdr:col>
      <xdr:colOff>247650</xdr:colOff>
      <xdr:row>3</xdr:row>
      <xdr:rowOff>12700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1D37EE7-5E3C-41C2-8E40-614BB2717C90}"/>
            </a:ext>
          </a:extLst>
        </xdr:cNvPr>
        <xdr:cNvSpPr txBox="1"/>
      </xdr:nvSpPr>
      <xdr:spPr>
        <a:xfrm>
          <a:off x="1819275" y="0"/>
          <a:ext cx="4591050" cy="584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485775</xdr:colOff>
      <xdr:row>0</xdr:row>
      <xdr:rowOff>66675</xdr:rowOff>
    </xdr:from>
    <xdr:to>
      <xdr:col>12</xdr:col>
      <xdr:colOff>542925</xdr:colOff>
      <xdr:row>3</xdr:row>
      <xdr:rowOff>161925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FA63816-2B72-4CF3-9F66-BC7852F2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6667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874060</xdr:colOff>
      <xdr:row>1</xdr:row>
      <xdr:rowOff>289566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E150D143-605C-4BEA-B3D3-1E7B1110F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54206" cy="480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112060</xdr:colOff>
      <xdr:row>0</xdr:row>
      <xdr:rowOff>26276</xdr:rowOff>
    </xdr:from>
    <xdr:to>
      <xdr:col>5</xdr:col>
      <xdr:colOff>78441</xdr:colOff>
      <xdr:row>2</xdr:row>
      <xdr:rowOff>92950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EA46697-0323-4A59-8A8E-21631C1F3346}"/>
            </a:ext>
          </a:extLst>
        </xdr:cNvPr>
        <xdr:cNvSpPr txBox="1"/>
      </xdr:nvSpPr>
      <xdr:spPr>
        <a:xfrm>
          <a:off x="1277472" y="26276"/>
          <a:ext cx="3608293" cy="6157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89646</xdr:colOff>
      <xdr:row>0</xdr:row>
      <xdr:rowOff>100852</xdr:rowOff>
    </xdr:from>
    <xdr:to>
      <xdr:col>5</xdr:col>
      <xdr:colOff>739587</xdr:colOff>
      <xdr:row>3</xdr:row>
      <xdr:rowOff>11205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44A5C3B-A43E-4B28-AD7E-2B2FA3F4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6970" y="100852"/>
          <a:ext cx="649941" cy="649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720274</xdr:colOff>
      <xdr:row>2</xdr:row>
      <xdr:rowOff>33618</xdr:rowOff>
    </xdr:to>
    <xdr:pic>
      <xdr:nvPicPr>
        <xdr:cNvPr id="4" name="Рисунок 14">
          <a:extLst>
            <a:ext uri="{FF2B5EF4-FFF2-40B4-BE49-F238E27FC236}">
              <a16:creationId xmlns:a16="http://schemas.microsoft.com/office/drawing/2014/main" id="{1F5128C4-015C-4CB5-AC93-390166E4E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5245" cy="414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818029</xdr:colOff>
      <xdr:row>0</xdr:row>
      <xdr:rowOff>0</xdr:rowOff>
    </xdr:from>
    <xdr:to>
      <xdr:col>5</xdr:col>
      <xdr:colOff>593912</xdr:colOff>
      <xdr:row>3</xdr:row>
      <xdr:rowOff>29308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2ACCE34-A0EC-4CBC-B8E7-63C57BC46A71}"/>
            </a:ext>
          </a:extLst>
        </xdr:cNvPr>
        <xdr:cNvSpPr txBox="1"/>
      </xdr:nvSpPr>
      <xdr:spPr>
        <a:xfrm>
          <a:off x="1143000" y="0"/>
          <a:ext cx="3541059" cy="6008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33617</xdr:colOff>
      <xdr:row>0</xdr:row>
      <xdr:rowOff>22412</xdr:rowOff>
    </xdr:from>
    <xdr:to>
      <xdr:col>6</xdr:col>
      <xdr:colOff>694763</xdr:colOff>
      <xdr:row>3</xdr:row>
      <xdr:rowOff>112058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072B986-3EED-4EA8-BBE3-6EF382241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8882" y="22412"/>
          <a:ext cx="661146" cy="661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820859</xdr:colOff>
      <xdr:row>2</xdr:row>
      <xdr:rowOff>8659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045994" cy="389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1056409</xdr:colOff>
      <xdr:row>0</xdr:row>
      <xdr:rowOff>25400</xdr:rowOff>
    </xdr:from>
    <xdr:to>
      <xdr:col>7</xdr:col>
      <xdr:colOff>95249</xdr:colOff>
      <xdr:row>3</xdr:row>
      <xdr:rowOff>31750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63CE5D-A4B9-468F-ADB3-79DC10BFA8CC}"/>
            </a:ext>
          </a:extLst>
        </xdr:cNvPr>
        <xdr:cNvSpPr txBox="1"/>
      </xdr:nvSpPr>
      <xdr:spPr>
        <a:xfrm>
          <a:off x="1281545" y="25400"/>
          <a:ext cx="3359727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259773</xdr:colOff>
      <xdr:row>0</xdr:row>
      <xdr:rowOff>51954</xdr:rowOff>
    </xdr:from>
    <xdr:to>
      <xdr:col>8</xdr:col>
      <xdr:colOff>139412</xdr:colOff>
      <xdr:row>2</xdr:row>
      <xdr:rowOff>156729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8AD77FA-9F2E-436C-9F2A-1AB82B73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5796" y="51954"/>
          <a:ext cx="485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0</xdr:rowOff>
    </xdr:from>
    <xdr:to>
      <xdr:col>2</xdr:col>
      <xdr:colOff>323850</xdr:colOff>
      <xdr:row>2</xdr:row>
      <xdr:rowOff>110298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172DC990-260F-4DCD-9BBA-2E57A66D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0"/>
          <a:ext cx="1257299" cy="491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847726</xdr:colOff>
      <xdr:row>0</xdr:row>
      <xdr:rowOff>0</xdr:rowOff>
    </xdr:from>
    <xdr:to>
      <xdr:col>10</xdr:col>
      <xdr:colOff>247651</xdr:colOff>
      <xdr:row>3</xdr:row>
      <xdr:rowOff>12700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B3BC415-B2D4-435B-8532-5595F2D2243E}"/>
            </a:ext>
          </a:extLst>
        </xdr:cNvPr>
        <xdr:cNvSpPr txBox="1"/>
      </xdr:nvSpPr>
      <xdr:spPr>
        <a:xfrm>
          <a:off x="1819276" y="0"/>
          <a:ext cx="4095750" cy="584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38100</xdr:colOff>
      <xdr:row>0</xdr:row>
      <xdr:rowOff>114300</xdr:rowOff>
    </xdr:from>
    <xdr:to>
      <xdr:col>11</xdr:col>
      <xdr:colOff>523875</xdr:colOff>
      <xdr:row>3</xdr:row>
      <xdr:rowOff>28575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4520BD9-56C0-4FD1-9F32-F89A464A2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14300"/>
          <a:ext cx="485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447675</xdr:colOff>
      <xdr:row>2</xdr:row>
      <xdr:rowOff>129417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5AD3E7DC-0FA9-47C8-AEDE-0311B1C0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51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14</xdr:col>
      <xdr:colOff>352425</xdr:colOff>
      <xdr:row>3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935B8B-BCF0-4101-958C-E3BCBE55D77F}"/>
            </a:ext>
          </a:extLst>
        </xdr:cNvPr>
        <xdr:cNvSpPr txBox="1"/>
      </xdr:nvSpPr>
      <xdr:spPr>
        <a:xfrm>
          <a:off x="2047875" y="0"/>
          <a:ext cx="5781675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466725</xdr:colOff>
      <xdr:row>16</xdr:row>
      <xdr:rowOff>25400</xdr:rowOff>
    </xdr:from>
    <xdr:to>
      <xdr:col>27</xdr:col>
      <xdr:colOff>228600</xdr:colOff>
      <xdr:row>22</xdr:row>
      <xdr:rowOff>0</xdr:rowOff>
    </xdr:to>
    <xdr:cxnSp macro="">
      <xdr:nvCxnSpPr>
        <xdr:cNvPr id="8" name="Прямая со стрелкой 7">
          <a:extLst>
            <a:ext uri="{FF2B5EF4-FFF2-40B4-BE49-F238E27FC236}">
              <a16:creationId xmlns:a16="http://schemas.microsoft.com/office/drawing/2014/main" id="{D44FFD66-0460-4F24-A306-244EDB5013FC}"/>
            </a:ext>
          </a:extLst>
        </xdr:cNvPr>
        <xdr:cNvCxnSpPr/>
      </xdr:nvCxnSpPr>
      <xdr:spPr>
        <a:xfrm flipV="1">
          <a:off x="13420725" y="3130550"/>
          <a:ext cx="981075" cy="121602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14</xdr:col>
      <xdr:colOff>400049</xdr:colOff>
      <xdr:row>0</xdr:row>
      <xdr:rowOff>95249</xdr:rowOff>
    </xdr:from>
    <xdr:to>
      <xdr:col>15</xdr:col>
      <xdr:colOff>590550</xdr:colOff>
      <xdr:row>4</xdr:row>
      <xdr:rowOff>133350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93685FD-3D6F-44C0-8C21-333EB614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4" y="95249"/>
          <a:ext cx="800101" cy="800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9526</xdr:colOff>
      <xdr:row>10</xdr:row>
      <xdr:rowOff>28575</xdr:rowOff>
    </xdr:from>
    <xdr:to>
      <xdr:col>3</xdr:col>
      <xdr:colOff>314325</xdr:colOff>
      <xdr:row>16</xdr:row>
      <xdr:rowOff>180974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BF7763B-B399-42B0-A494-8856B42243D0}"/>
            </a:ext>
          </a:extLst>
        </xdr:cNvPr>
        <xdr:cNvSpPr txBox="1"/>
      </xdr:nvSpPr>
      <xdr:spPr>
        <a:xfrm>
          <a:off x="171451" y="1933575"/>
          <a:ext cx="2190749" cy="1352549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sz="1050" b="1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ФАСАДЫ МДФ ЭКОЛАК:</a:t>
          </a:r>
        </a:p>
        <a:p>
          <a:pPr algn="ctr"/>
          <a:r>
            <a:rPr lang="ru-RU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ЭКОЛАК БЬЯНКО</a:t>
          </a:r>
        </a:p>
        <a:p>
          <a:pPr algn="ctr"/>
          <a:r>
            <a:rPr lang="ru-RU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ЭКОЛАК СЛИВКИ</a:t>
          </a:r>
        </a:p>
        <a:p>
          <a:pPr algn="ctr"/>
          <a:r>
            <a:rPr lang="ru-RU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ЭКОЛАК КРЕМА</a:t>
          </a:r>
        </a:p>
        <a:p>
          <a:pPr algn="ctr"/>
          <a:r>
            <a:rPr lang="ru-RU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ЭКОЛАК ГРЕЙ</a:t>
          </a:r>
        </a:p>
        <a:p>
          <a:pPr algn="ctr"/>
          <a:r>
            <a:rPr lang="ru-RU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ЭКОЛАК МИНДАЛЬ</a:t>
          </a:r>
        </a:p>
        <a:p>
          <a:pPr algn="ctr"/>
          <a:r>
            <a:rPr lang="ru-RU" sz="12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ЭКОЛАК ГРАФИТ</a:t>
          </a:r>
          <a:endParaRPr lang="en-US" sz="1200" i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285751</xdr:colOff>
      <xdr:row>10</xdr:row>
      <xdr:rowOff>38100</xdr:rowOff>
    </xdr:from>
    <xdr:to>
      <xdr:col>6</xdr:col>
      <xdr:colOff>504825</xdr:colOff>
      <xdr:row>16</xdr:row>
      <xdr:rowOff>123825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DC3FEDD-B075-4610-9F5A-628E50B84364}"/>
            </a:ext>
          </a:extLst>
        </xdr:cNvPr>
        <xdr:cNvSpPr txBox="1"/>
      </xdr:nvSpPr>
      <xdr:spPr>
        <a:xfrm>
          <a:off x="2333626" y="1943100"/>
          <a:ext cx="1495424" cy="128587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>
              <a:latin typeface="Times New Roman" panose="02020603050405020304" pitchFamily="18" charset="0"/>
              <a:cs typeface="Times New Roman" panose="02020603050405020304" pitchFamily="18" charset="0"/>
            </a:rPr>
            <a:t>Фасад МДФ:</a:t>
          </a:r>
        </a:p>
        <a:p>
          <a:pPr algn="ctr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Монте белый</a:t>
          </a:r>
        </a:p>
        <a:p>
          <a:pPr algn="ctr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Торос черный</a:t>
          </a:r>
        </a:p>
        <a:p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3D </a:t>
          </a:r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Мокко </a:t>
          </a:r>
        </a:p>
        <a:p>
          <a:pPr algn="ctr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Палм  Блю </a:t>
          </a:r>
        </a:p>
        <a:p>
          <a:pPr algn="ctr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Палм Вайн</a:t>
          </a:r>
        </a:p>
        <a:p>
          <a:pPr algn="ctr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Белый глянец</a:t>
          </a:r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552451</xdr:colOff>
      <xdr:row>2</xdr:row>
      <xdr:rowOff>122068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6F38AB18-784F-49CE-B746-F93C9A1D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24000" cy="503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428624</xdr:colOff>
      <xdr:row>0</xdr:row>
      <xdr:rowOff>0</xdr:rowOff>
    </xdr:from>
    <xdr:to>
      <xdr:col>14</xdr:col>
      <xdr:colOff>361949</xdr:colOff>
      <xdr:row>3</xdr:row>
      <xdr:rowOff>12700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0C951C1-AFEA-4A23-A50A-B58E4B757A4C}"/>
            </a:ext>
          </a:extLst>
        </xdr:cNvPr>
        <xdr:cNvSpPr txBox="1"/>
      </xdr:nvSpPr>
      <xdr:spPr>
        <a:xfrm>
          <a:off x="2381249" y="0"/>
          <a:ext cx="5534025" cy="584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14</xdr:col>
      <xdr:colOff>561975</xdr:colOff>
      <xdr:row>0</xdr:row>
      <xdr:rowOff>38100</xdr:rowOff>
    </xdr:from>
    <xdr:to>
      <xdr:col>18</xdr:col>
      <xdr:colOff>9525</xdr:colOff>
      <xdr:row>3</xdr:row>
      <xdr:rowOff>133350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B25590C-50F8-4936-A557-4FC8699B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3810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102810</xdr:colOff>
      <xdr:row>2</xdr:row>
      <xdr:rowOff>95250</xdr:rowOff>
    </xdr:to>
    <xdr:pic>
      <xdr:nvPicPr>
        <xdr:cNvPr id="8" name="Рисунок 14">
          <a:extLst>
            <a:ext uri="{FF2B5EF4-FFF2-40B4-BE49-F238E27FC236}">
              <a16:creationId xmlns:a16="http://schemas.microsoft.com/office/drawing/2014/main" id="{128A052E-3501-4461-A27F-E5FC78B1B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391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857250</xdr:colOff>
      <xdr:row>0</xdr:row>
      <xdr:rowOff>0</xdr:rowOff>
    </xdr:from>
    <xdr:to>
      <xdr:col>10</xdr:col>
      <xdr:colOff>152399</xdr:colOff>
      <xdr:row>3</xdr:row>
      <xdr:rowOff>6350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1BE69ED-90C3-47E4-A07D-533F488E7DEC}"/>
            </a:ext>
          </a:extLst>
        </xdr:cNvPr>
        <xdr:cNvSpPr txBox="1"/>
      </xdr:nvSpPr>
      <xdr:spPr>
        <a:xfrm>
          <a:off x="2038350" y="0"/>
          <a:ext cx="4257674" cy="57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333375</xdr:colOff>
      <xdr:row>0</xdr:row>
      <xdr:rowOff>47625</xdr:rowOff>
    </xdr:from>
    <xdr:to>
      <xdr:col>11</xdr:col>
      <xdr:colOff>590550</xdr:colOff>
      <xdr:row>4</xdr:row>
      <xdr:rowOff>152400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838F8DE-F881-4D4A-8C63-D361B7749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47625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5195</xdr:rowOff>
    </xdr:from>
    <xdr:to>
      <xdr:col>2</xdr:col>
      <xdr:colOff>363672</xdr:colOff>
      <xdr:row>1</xdr:row>
      <xdr:rowOff>173182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1DAC56FD-3880-4B25-90B7-B242E9253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5"/>
          <a:ext cx="1342149" cy="358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666750</xdr:colOff>
      <xdr:row>0</xdr:row>
      <xdr:rowOff>0</xdr:rowOff>
    </xdr:from>
    <xdr:to>
      <xdr:col>13</xdr:col>
      <xdr:colOff>424295</xdr:colOff>
      <xdr:row>3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DC48079-68DA-4A1E-B8BB-1B34EC11DF38}"/>
            </a:ext>
          </a:extLst>
        </xdr:cNvPr>
        <xdr:cNvSpPr txBox="1"/>
      </xdr:nvSpPr>
      <xdr:spPr>
        <a:xfrm>
          <a:off x="2623705" y="0"/>
          <a:ext cx="4840431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14</xdr:col>
      <xdr:colOff>415636</xdr:colOff>
      <xdr:row>0</xdr:row>
      <xdr:rowOff>17319</xdr:rowOff>
    </xdr:from>
    <xdr:to>
      <xdr:col>15</xdr:col>
      <xdr:colOff>588817</xdr:colOff>
      <xdr:row>4</xdr:row>
      <xdr:rowOff>34637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8254912-9E65-4833-9E90-4B964912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6363" y="17319"/>
          <a:ext cx="779318" cy="779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31172</xdr:rowOff>
    </xdr:from>
    <xdr:to>
      <xdr:col>2</xdr:col>
      <xdr:colOff>664440</xdr:colOff>
      <xdr:row>2</xdr:row>
      <xdr:rowOff>190499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2D781F7A-429E-4535-9C9A-7EC81240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72"/>
          <a:ext cx="1686213" cy="540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294409</xdr:colOff>
      <xdr:row>0</xdr:row>
      <xdr:rowOff>0</xdr:rowOff>
    </xdr:from>
    <xdr:to>
      <xdr:col>10</xdr:col>
      <xdr:colOff>112568</xdr:colOff>
      <xdr:row>2</xdr:row>
      <xdr:rowOff>184150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0FF48D0-5028-4B5E-A241-756AC75A3168}"/>
            </a:ext>
          </a:extLst>
        </xdr:cNvPr>
        <xdr:cNvSpPr txBox="1"/>
      </xdr:nvSpPr>
      <xdr:spPr>
        <a:xfrm>
          <a:off x="2260023" y="0"/>
          <a:ext cx="4199659" cy="565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 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372342</xdr:colOff>
      <xdr:row>0</xdr:row>
      <xdr:rowOff>0</xdr:rowOff>
    </xdr:from>
    <xdr:to>
      <xdr:col>12</xdr:col>
      <xdr:colOff>502229</xdr:colOff>
      <xdr:row>3</xdr:row>
      <xdr:rowOff>164523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D0D78584-3BC8-491B-8C7F-AA353049B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1683" y="0"/>
          <a:ext cx="736023" cy="736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34926</xdr:colOff>
      <xdr:row>0</xdr:row>
      <xdr:rowOff>1</xdr:rowOff>
    </xdr:from>
    <xdr:to>
      <xdr:col>1</xdr:col>
      <xdr:colOff>1123950</xdr:colOff>
      <xdr:row>2</xdr:row>
      <xdr:rowOff>80289</xdr:rowOff>
    </xdr:to>
    <xdr:pic>
      <xdr:nvPicPr>
        <xdr:cNvPr id="2" name="Рисунок 14">
          <a:extLst>
            <a:ext uri="{FF2B5EF4-FFF2-40B4-BE49-F238E27FC236}">
              <a16:creationId xmlns:a16="http://schemas.microsoft.com/office/drawing/2014/main" id="{A24F3D4D-09AD-48A0-B9B0-2010211F8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6" y="1"/>
          <a:ext cx="1250949" cy="461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666750</xdr:colOff>
      <xdr:row>0</xdr:row>
      <xdr:rowOff>0</xdr:rowOff>
    </xdr:from>
    <xdr:to>
      <xdr:col>9</xdr:col>
      <xdr:colOff>466724</xdr:colOff>
      <xdr:row>3</xdr:row>
      <xdr:rowOff>19050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08AE8AC-6147-4B80-B915-529FBC30D0B6}"/>
            </a:ext>
          </a:extLst>
        </xdr:cNvPr>
        <xdr:cNvSpPr txBox="1"/>
      </xdr:nvSpPr>
      <xdr:spPr>
        <a:xfrm>
          <a:off x="2009775" y="0"/>
          <a:ext cx="4095749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«АВАЛОН-ГРУПП»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г.Рязань Ряжское шоссе д.20, 2 этаж над воротами 7-12.</a:t>
          </a:r>
        </a:p>
        <a:p>
          <a:pPr algn="ctr"/>
          <a:r>
            <a:rPr lang="ru-RU" sz="1050">
              <a:latin typeface="Times New Roman" panose="02020603050405020304" pitchFamily="18" charset="0"/>
              <a:cs typeface="Times New Roman" panose="02020603050405020304" pitchFamily="18" charset="0"/>
            </a:rPr>
            <a:t> Телефон : +7(920) 968-51-08</a:t>
          </a:r>
          <a:endParaRPr lang="en-US" sz="105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581025</xdr:colOff>
      <xdr:row>0</xdr:row>
      <xdr:rowOff>38100</xdr:rowOff>
    </xdr:from>
    <xdr:to>
      <xdr:col>11</xdr:col>
      <xdr:colOff>590550</xdr:colOff>
      <xdr:row>4</xdr:row>
      <xdr:rowOff>57150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C13B30A-C86A-412A-B3FB-5D573CD41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8100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D15"/>
  <sheetViews>
    <sheetView workbookViewId="0">
      <selection activeCell="F15" sqref="F15"/>
    </sheetView>
  </sheetViews>
  <sheetFormatPr defaultRowHeight="15" x14ac:dyDescent="0.25"/>
  <cols>
    <col min="2" max="2" width="24.85546875" customWidth="1"/>
    <col min="3" max="3" width="22.5703125" customWidth="1"/>
  </cols>
  <sheetData>
    <row r="1" spans="2:4" s="281" customFormat="1" x14ac:dyDescent="0.25"/>
    <row r="2" spans="2:4" s="281" customFormat="1" x14ac:dyDescent="0.25"/>
    <row r="3" spans="2:4" s="281" customFormat="1" x14ac:dyDescent="0.25"/>
    <row r="4" spans="2:4" s="281" customFormat="1" x14ac:dyDescent="0.25"/>
    <row r="5" spans="2:4" s="281" customFormat="1" x14ac:dyDescent="0.25"/>
    <row r="6" spans="2:4" s="281" customFormat="1" x14ac:dyDescent="0.25"/>
    <row r="7" spans="2:4" s="281" customFormat="1" x14ac:dyDescent="0.25"/>
    <row r="8" spans="2:4" s="281" customFormat="1" x14ac:dyDescent="0.25"/>
    <row r="9" spans="2:4" s="281" customFormat="1" x14ac:dyDescent="0.25"/>
    <row r="10" spans="2:4" s="281" customFormat="1" x14ac:dyDescent="0.25"/>
    <row r="11" spans="2:4" s="281" customFormat="1" x14ac:dyDescent="0.25"/>
    <row r="13" spans="2:4" s="281" customFormat="1" x14ac:dyDescent="0.25"/>
    <row r="15" spans="2:4" ht="117.75" customHeight="1" x14ac:dyDescent="0.25">
      <c r="B15" s="287" t="s">
        <v>444</v>
      </c>
      <c r="C15" s="288">
        <v>0</v>
      </c>
      <c r="D15" s="288" t="s">
        <v>445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T148"/>
  <sheetViews>
    <sheetView topLeftCell="A7" zoomScaleNormal="100" workbookViewId="0">
      <selection activeCell="L21" sqref="L21"/>
    </sheetView>
  </sheetViews>
  <sheetFormatPr defaultRowHeight="15" x14ac:dyDescent="0.25"/>
  <cols>
    <col min="1" max="1" width="2.42578125" style="15" customWidth="1"/>
    <col min="2" max="2" width="12.140625" style="104" customWidth="1"/>
    <col min="3" max="3" width="14.7109375" style="82" customWidth="1"/>
    <col min="4" max="4" width="10.85546875" style="73" customWidth="1"/>
    <col min="5" max="5" width="3.85546875" style="29" customWidth="1"/>
    <col min="6" max="6" width="4.42578125" style="29" customWidth="1"/>
    <col min="7" max="8" width="9.140625" style="575"/>
    <col min="9" max="10" width="9.5703125" style="34" customWidth="1"/>
    <col min="11" max="11" width="9.140625" style="575"/>
    <col min="12" max="12" width="9.140625" style="575" customWidth="1"/>
    <col min="13" max="13" width="9.140625" style="34" hidden="1" customWidth="1"/>
    <col min="16" max="20" width="9.140625" style="414"/>
  </cols>
  <sheetData>
    <row r="1" spans="1:20" s="316" customFormat="1" x14ac:dyDescent="0.25">
      <c r="A1" s="9"/>
      <c r="B1" s="100"/>
      <c r="C1" s="82"/>
      <c r="D1" s="81"/>
      <c r="E1" s="29"/>
      <c r="F1" s="29"/>
      <c r="G1" s="34"/>
      <c r="H1" s="34"/>
      <c r="I1" s="575"/>
      <c r="J1" s="575"/>
      <c r="K1" s="34"/>
      <c r="L1" s="575"/>
      <c r="P1" s="414"/>
      <c r="Q1" s="414"/>
      <c r="R1" s="414"/>
      <c r="S1" s="414"/>
      <c r="T1" s="414"/>
    </row>
    <row r="2" spans="1:20" s="316" customFormat="1" x14ac:dyDescent="0.25">
      <c r="A2" s="13"/>
      <c r="B2" s="101"/>
      <c r="C2" s="82"/>
      <c r="D2" s="19"/>
      <c r="E2" s="29"/>
      <c r="F2" s="29"/>
      <c r="G2" s="34"/>
      <c r="H2" s="34"/>
      <c r="I2" s="575"/>
      <c r="J2" s="575"/>
      <c r="K2" s="34"/>
      <c r="L2" s="575"/>
      <c r="P2" s="414"/>
      <c r="Q2" s="414"/>
      <c r="R2" s="414"/>
      <c r="S2" s="414"/>
      <c r="T2" s="414"/>
    </row>
    <row r="3" spans="1:20" s="316" customFormat="1" x14ac:dyDescent="0.25">
      <c r="A3" s="13"/>
      <c r="B3" s="101"/>
      <c r="C3" s="82"/>
      <c r="D3" s="80"/>
      <c r="E3" s="29"/>
      <c r="F3" s="29"/>
      <c r="G3" s="34"/>
      <c r="H3" s="34"/>
      <c r="I3" s="575"/>
      <c r="J3" s="575"/>
      <c r="K3" s="34"/>
      <c r="L3" s="575"/>
      <c r="P3" s="414"/>
      <c r="Q3" s="414"/>
      <c r="R3" s="414"/>
      <c r="S3" s="414"/>
      <c r="T3" s="414"/>
    </row>
    <row r="4" spans="1:20" s="316" customFormat="1" x14ac:dyDescent="0.25">
      <c r="A4" s="105" t="s">
        <v>8</v>
      </c>
      <c r="B4" s="106" t="s">
        <v>263</v>
      </c>
      <c r="C4" s="94"/>
      <c r="D4" s="4"/>
      <c r="E4" s="1"/>
      <c r="F4" s="1"/>
      <c r="G4" s="107"/>
      <c r="H4" s="107"/>
      <c r="I4" s="575"/>
      <c r="J4" s="575"/>
      <c r="K4" s="107"/>
      <c r="L4" s="575"/>
      <c r="P4" s="414"/>
      <c r="Q4" s="414"/>
      <c r="R4" s="414"/>
      <c r="S4" s="414"/>
      <c r="T4" s="414"/>
    </row>
    <row r="5" spans="1:20" s="316" customFormat="1" x14ac:dyDescent="0.25">
      <c r="A5" s="105"/>
      <c r="B5" s="108"/>
      <c r="C5" s="94"/>
      <c r="D5" s="4"/>
      <c r="E5" s="1"/>
      <c r="F5" s="1"/>
      <c r="G5" s="107"/>
      <c r="H5" s="107"/>
      <c r="I5" s="575"/>
      <c r="J5" s="575"/>
      <c r="K5" s="107"/>
      <c r="L5" s="575"/>
      <c r="P5" s="414"/>
      <c r="Q5" s="414"/>
      <c r="R5" s="414"/>
      <c r="S5" s="414"/>
      <c r="T5" s="414"/>
    </row>
    <row r="6" spans="1:20" s="316" customFormat="1" x14ac:dyDescent="0.25">
      <c r="A6" s="105"/>
      <c r="B6" s="109" t="s">
        <v>261</v>
      </c>
      <c r="C6" s="94"/>
      <c r="D6" s="4"/>
      <c r="E6" s="1"/>
      <c r="F6" s="1"/>
      <c r="G6" s="107"/>
      <c r="H6" s="107"/>
      <c r="I6" s="575"/>
      <c r="J6" s="575"/>
      <c r="K6" s="107"/>
      <c r="L6" s="575"/>
      <c r="P6" s="414"/>
      <c r="Q6" s="414"/>
      <c r="R6" s="414"/>
      <c r="S6" s="414"/>
      <c r="T6" s="414"/>
    </row>
    <row r="7" spans="1:20" s="316" customFormat="1" x14ac:dyDescent="0.25">
      <c r="A7" s="15"/>
      <c r="B7" s="102" t="s">
        <v>7</v>
      </c>
      <c r="C7" s="199" t="s">
        <v>499</v>
      </c>
      <c r="D7" s="200"/>
      <c r="E7" s="201"/>
      <c r="F7" s="29"/>
      <c r="G7" s="34"/>
      <c r="H7" s="34"/>
      <c r="I7" s="575"/>
      <c r="J7" s="575"/>
      <c r="K7" s="34"/>
      <c r="L7" s="575"/>
      <c r="P7" s="414"/>
      <c r="Q7" s="414"/>
      <c r="R7" s="414"/>
      <c r="S7" s="414"/>
      <c r="T7" s="414"/>
    </row>
    <row r="8" spans="1:20" s="316" customFormat="1" x14ac:dyDescent="0.25">
      <c r="A8" s="15"/>
      <c r="B8" s="174" t="s">
        <v>5</v>
      </c>
      <c r="C8" s="315"/>
      <c r="D8" s="168"/>
      <c r="E8" s="315"/>
      <c r="F8" s="29"/>
      <c r="G8" s="34"/>
      <c r="H8" s="34"/>
      <c r="I8" s="575"/>
      <c r="J8" s="575"/>
      <c r="K8" s="34"/>
      <c r="L8" s="575"/>
      <c r="P8" s="414"/>
      <c r="Q8" s="414"/>
      <c r="R8" s="414"/>
      <c r="S8" s="414"/>
      <c r="T8" s="414"/>
    </row>
    <row r="9" spans="1:20" s="316" customFormat="1" x14ac:dyDescent="0.25">
      <c r="A9" s="15"/>
      <c r="B9" s="656" t="s">
        <v>108</v>
      </c>
      <c r="C9" s="657"/>
      <c r="D9" s="179" t="s">
        <v>77</v>
      </c>
      <c r="E9" s="315"/>
      <c r="F9" s="29"/>
      <c r="G9" s="34"/>
      <c r="H9" s="34"/>
      <c r="I9" s="575"/>
      <c r="J9" s="575"/>
      <c r="K9" s="34"/>
      <c r="L9" s="575"/>
      <c r="P9" s="414"/>
      <c r="Q9" s="414"/>
      <c r="R9" s="414"/>
      <c r="S9" s="414"/>
      <c r="T9" s="414"/>
    </row>
    <row r="10" spans="1:20" s="316" customFormat="1" x14ac:dyDescent="0.25">
      <c r="A10" s="15"/>
      <c r="B10" s="314"/>
      <c r="C10" s="315"/>
      <c r="D10" s="179" t="s">
        <v>190</v>
      </c>
      <c r="E10" s="315"/>
      <c r="F10" s="29"/>
      <c r="G10" s="34"/>
      <c r="H10" s="34"/>
      <c r="I10" s="575"/>
      <c r="J10" s="575"/>
      <c r="K10" s="34"/>
      <c r="L10" s="575"/>
      <c r="P10" s="414"/>
      <c r="Q10" s="414"/>
      <c r="R10" s="414"/>
      <c r="S10" s="414"/>
      <c r="T10" s="414"/>
    </row>
    <row r="11" spans="1:20" s="316" customFormat="1" ht="15.75" x14ac:dyDescent="0.25">
      <c r="A11" s="15"/>
      <c r="B11" s="696" t="s">
        <v>467</v>
      </c>
      <c r="C11" s="697"/>
      <c r="D11" s="697"/>
      <c r="E11" s="697"/>
      <c r="F11" s="315"/>
      <c r="G11" s="34"/>
      <c r="H11" s="34"/>
      <c r="I11" s="319"/>
      <c r="J11" s="319"/>
      <c r="K11" s="34"/>
      <c r="L11" s="118"/>
      <c r="P11" s="414"/>
      <c r="Q11" s="414"/>
      <c r="R11" s="414"/>
      <c r="S11" s="414"/>
      <c r="T11" s="414"/>
    </row>
    <row r="12" spans="1:20" s="316" customFormat="1" ht="15.75" x14ac:dyDescent="0.25">
      <c r="A12" s="15"/>
      <c r="B12" s="320" t="s">
        <v>468</v>
      </c>
      <c r="C12" s="315"/>
      <c r="D12" s="321" t="s">
        <v>469</v>
      </c>
      <c r="E12" s="321"/>
      <c r="F12" s="315"/>
      <c r="G12" s="885" t="s">
        <v>4</v>
      </c>
      <c r="H12" s="889"/>
      <c r="I12" s="573" t="s">
        <v>183</v>
      </c>
      <c r="J12" s="319"/>
      <c r="K12" s="34"/>
      <c r="L12" s="118"/>
      <c r="P12" s="414"/>
      <c r="Q12" s="414"/>
      <c r="R12" s="414"/>
      <c r="S12" s="414"/>
      <c r="T12" s="414"/>
    </row>
    <row r="13" spans="1:20" s="316" customFormat="1" ht="15.75" x14ac:dyDescent="0.25">
      <c r="A13" s="15"/>
      <c r="B13" s="314"/>
      <c r="C13" s="315"/>
      <c r="D13" s="321" t="s">
        <v>470</v>
      </c>
      <c r="E13" s="321"/>
      <c r="F13" s="315"/>
      <c r="G13" s="570"/>
      <c r="H13" s="570"/>
      <c r="I13" s="573" t="s">
        <v>184</v>
      </c>
      <c r="J13" s="319"/>
      <c r="K13" s="34"/>
      <c r="L13" s="118"/>
      <c r="P13" s="414"/>
      <c r="Q13" s="414"/>
      <c r="R13" s="414"/>
      <c r="S13" s="414"/>
      <c r="T13" s="414"/>
    </row>
    <row r="14" spans="1:20" s="316" customFormat="1" ht="15.75" x14ac:dyDescent="0.25">
      <c r="A14" s="15"/>
      <c r="B14" s="314"/>
      <c r="C14" s="315"/>
      <c r="D14" s="321" t="s">
        <v>471</v>
      </c>
      <c r="E14" s="321"/>
      <c r="F14" s="315"/>
      <c r="G14" s="570"/>
      <c r="H14" s="570"/>
      <c r="I14" s="573" t="s">
        <v>185</v>
      </c>
      <c r="J14" s="319"/>
      <c r="K14" s="34"/>
      <c r="L14" s="118"/>
      <c r="P14" s="414"/>
      <c r="Q14" s="414"/>
      <c r="R14" s="414"/>
      <c r="S14" s="414"/>
      <c r="T14" s="414"/>
    </row>
    <row r="15" spans="1:20" s="316" customFormat="1" ht="15.75" x14ac:dyDescent="0.25">
      <c r="A15" s="15"/>
      <c r="B15" s="314"/>
      <c r="C15" s="315"/>
      <c r="D15" s="321" t="s">
        <v>472</v>
      </c>
      <c r="E15" s="321"/>
      <c r="F15" s="315"/>
      <c r="G15" s="34"/>
      <c r="H15" s="34"/>
      <c r="I15" s="319"/>
      <c r="J15" s="319"/>
      <c r="K15" s="34"/>
      <c r="L15" s="118"/>
      <c r="P15" s="414"/>
      <c r="Q15" s="414"/>
      <c r="R15" s="414"/>
      <c r="S15" s="414"/>
      <c r="T15" s="414"/>
    </row>
    <row r="16" spans="1:20" s="316" customFormat="1" ht="15.75" x14ac:dyDescent="0.25">
      <c r="A16" s="15"/>
      <c r="B16" s="314"/>
      <c r="C16" s="315"/>
      <c r="D16" s="321" t="s">
        <v>473</v>
      </c>
      <c r="E16" s="321"/>
      <c r="F16" s="315"/>
      <c r="G16" s="34"/>
      <c r="H16" s="34"/>
      <c r="I16" s="319"/>
      <c r="J16" s="319"/>
      <c r="K16" s="34"/>
      <c r="L16" s="118"/>
      <c r="P16" s="414"/>
      <c r="Q16" s="414"/>
      <c r="R16" s="414"/>
      <c r="S16" s="414"/>
      <c r="T16" s="414"/>
    </row>
    <row r="17" spans="1:20" s="316" customFormat="1" ht="15.75" x14ac:dyDescent="0.25">
      <c r="A17" s="15"/>
      <c r="B17" s="314"/>
      <c r="C17" s="315"/>
      <c r="D17" s="321" t="s">
        <v>474</v>
      </c>
      <c r="E17" s="321"/>
      <c r="F17" s="315"/>
      <c r="G17" s="34"/>
      <c r="H17" s="34"/>
      <c r="I17" s="319"/>
      <c r="J17" s="319"/>
      <c r="K17" s="34"/>
      <c r="L17" s="118"/>
      <c r="P17" s="414"/>
      <c r="Q17" s="414"/>
      <c r="R17" s="414"/>
      <c r="S17" s="414"/>
      <c r="T17" s="414"/>
    </row>
    <row r="18" spans="1:20" s="316" customFormat="1" ht="15.75" thickBot="1" x14ac:dyDescent="0.3">
      <c r="A18" s="15"/>
      <c r="B18" s="176" t="s">
        <v>390</v>
      </c>
      <c r="C18" s="180"/>
      <c r="D18" s="180" t="s">
        <v>407</v>
      </c>
      <c r="E18" s="315"/>
      <c r="F18" s="29"/>
      <c r="G18" s="34"/>
      <c r="H18" s="34"/>
      <c r="I18" s="575"/>
      <c r="J18" s="575"/>
      <c r="K18" s="34"/>
      <c r="L18" s="575"/>
      <c r="P18" s="414"/>
      <c r="Q18" s="414"/>
      <c r="R18" s="414"/>
      <c r="S18" s="414"/>
      <c r="T18" s="414"/>
    </row>
    <row r="19" spans="1:20" s="316" customFormat="1" ht="15.75" thickBot="1" x14ac:dyDescent="0.3">
      <c r="A19" s="15"/>
      <c r="B19" s="176" t="s">
        <v>392</v>
      </c>
      <c r="C19" s="180"/>
      <c r="D19" s="179" t="s">
        <v>395</v>
      </c>
      <c r="E19" s="315"/>
      <c r="F19" s="29"/>
      <c r="G19" s="654" t="s">
        <v>449</v>
      </c>
      <c r="H19" s="707"/>
      <c r="I19" s="652" t="s">
        <v>12</v>
      </c>
      <c r="J19" s="653"/>
      <c r="K19" s="654" t="s">
        <v>450</v>
      </c>
      <c r="L19" s="707"/>
      <c r="P19" s="414"/>
      <c r="Q19" s="414"/>
      <c r="R19" s="414"/>
      <c r="S19" s="414"/>
      <c r="T19" s="414"/>
    </row>
    <row r="20" spans="1:20" ht="24.75" x14ac:dyDescent="0.25">
      <c r="A20" s="391" t="s">
        <v>0</v>
      </c>
      <c r="B20" s="483" t="s">
        <v>3</v>
      </c>
      <c r="C20" s="484" t="s">
        <v>2</v>
      </c>
      <c r="D20" s="392" t="s">
        <v>9</v>
      </c>
      <c r="E20" s="392" t="s">
        <v>1</v>
      </c>
      <c r="F20" s="392" t="s">
        <v>107</v>
      </c>
      <c r="G20" s="485" t="s">
        <v>446</v>
      </c>
      <c r="H20" s="485" t="s">
        <v>503</v>
      </c>
      <c r="I20" s="486" t="s">
        <v>443</v>
      </c>
      <c r="J20" s="486" t="s">
        <v>498</v>
      </c>
      <c r="K20" s="485" t="s">
        <v>447</v>
      </c>
      <c r="L20" s="444" t="s">
        <v>501</v>
      </c>
      <c r="M20" s="300" t="s">
        <v>442</v>
      </c>
    </row>
    <row r="21" spans="1:20" x14ac:dyDescent="0.25">
      <c r="A21" s="488">
        <v>1</v>
      </c>
      <c r="B21" s="222" t="s">
        <v>199</v>
      </c>
      <c r="C21" s="93" t="s">
        <v>205</v>
      </c>
      <c r="D21" s="69" t="s">
        <v>206</v>
      </c>
      <c r="E21" s="96"/>
      <c r="F21" s="96"/>
      <c r="G21" s="413">
        <f>I21+K21</f>
        <v>1660</v>
      </c>
      <c r="H21" s="826">
        <f t="shared" ref="H21:H52" si="0">L21+J21</f>
        <v>1740</v>
      </c>
      <c r="I21" s="826">
        <f t="shared" ref="I21:I52" si="1">ROUND(M21*(1+ОбщаяНаценка/100),-1)</f>
        <v>290</v>
      </c>
      <c r="J21" s="826">
        <f>ROUND(I21*1.05,-1)</f>
        <v>300</v>
      </c>
      <c r="K21" s="826">
        <f>'Инесса NEW'!K21</f>
        <v>1370</v>
      </c>
      <c r="L21" s="425">
        <f t="shared" ref="L21:L84" si="2">ROUND(K21*1.05,-1)</f>
        <v>1440</v>
      </c>
      <c r="M21" s="395">
        <v>290</v>
      </c>
      <c r="N21" s="190" t="s">
        <v>413</v>
      </c>
      <c r="O21" s="190"/>
      <c r="P21" s="286"/>
      <c r="R21" s="286"/>
    </row>
    <row r="22" spans="1:20" x14ac:dyDescent="0.25">
      <c r="A22" s="488">
        <v>2</v>
      </c>
      <c r="B22" s="400" t="s">
        <v>420</v>
      </c>
      <c r="C22" s="161" t="s">
        <v>205</v>
      </c>
      <c r="D22" s="130" t="s">
        <v>421</v>
      </c>
      <c r="E22" s="186"/>
      <c r="F22" s="186"/>
      <c r="G22" s="413">
        <f t="shared" ref="G22:G85" si="3">I22+K22</f>
        <v>1710</v>
      </c>
      <c r="H22" s="826">
        <f t="shared" si="0"/>
        <v>1800</v>
      </c>
      <c r="I22" s="826">
        <f t="shared" si="1"/>
        <v>310</v>
      </c>
      <c r="J22" s="826">
        <f t="shared" ref="J22:J85" si="4">ROUND(I22*1.05,-1)</f>
        <v>330</v>
      </c>
      <c r="K22" s="826">
        <f>'Инесса NEW'!K22</f>
        <v>1400</v>
      </c>
      <c r="L22" s="425">
        <f t="shared" si="2"/>
        <v>1470</v>
      </c>
      <c r="M22" s="395">
        <v>310</v>
      </c>
      <c r="N22" s="190" t="s">
        <v>414</v>
      </c>
      <c r="O22" s="190"/>
      <c r="P22" s="286"/>
      <c r="R22" s="286"/>
    </row>
    <row r="23" spans="1:20" x14ac:dyDescent="0.25">
      <c r="A23" s="488">
        <v>3</v>
      </c>
      <c r="B23" s="400" t="s">
        <v>200</v>
      </c>
      <c r="C23" s="161" t="s">
        <v>205</v>
      </c>
      <c r="D23" s="130" t="s">
        <v>207</v>
      </c>
      <c r="E23" s="186"/>
      <c r="F23" s="186"/>
      <c r="G23" s="413">
        <f t="shared" si="3"/>
        <v>1840</v>
      </c>
      <c r="H23" s="826">
        <f t="shared" si="0"/>
        <v>1930</v>
      </c>
      <c r="I23" s="826">
        <f t="shared" si="1"/>
        <v>370</v>
      </c>
      <c r="J23" s="826">
        <f t="shared" si="4"/>
        <v>390</v>
      </c>
      <c r="K23" s="826">
        <f>'Инесса NEW'!K23</f>
        <v>1470</v>
      </c>
      <c r="L23" s="425">
        <f t="shared" si="2"/>
        <v>1540</v>
      </c>
      <c r="M23" s="395">
        <v>370</v>
      </c>
      <c r="N23" s="190" t="s">
        <v>415</v>
      </c>
      <c r="O23" s="190"/>
      <c r="P23" s="286"/>
      <c r="R23" s="286"/>
    </row>
    <row r="24" spans="1:20" x14ac:dyDescent="0.25">
      <c r="A24" s="488">
        <v>4</v>
      </c>
      <c r="B24" s="400" t="s">
        <v>201</v>
      </c>
      <c r="C24" s="161" t="s">
        <v>205</v>
      </c>
      <c r="D24" s="130" t="s">
        <v>208</v>
      </c>
      <c r="E24" s="186"/>
      <c r="F24" s="186"/>
      <c r="G24" s="413">
        <f t="shared" si="3"/>
        <v>1950</v>
      </c>
      <c r="H24" s="826">
        <f t="shared" si="0"/>
        <v>2050</v>
      </c>
      <c r="I24" s="826">
        <f t="shared" si="1"/>
        <v>420</v>
      </c>
      <c r="J24" s="826">
        <f t="shared" si="4"/>
        <v>440</v>
      </c>
      <c r="K24" s="826">
        <f>'Инесса NEW'!K24</f>
        <v>1530</v>
      </c>
      <c r="L24" s="425">
        <f t="shared" si="2"/>
        <v>1610</v>
      </c>
      <c r="M24" s="395">
        <v>420</v>
      </c>
      <c r="N24" s="190" t="s">
        <v>416</v>
      </c>
      <c r="O24" s="190"/>
      <c r="P24" s="286"/>
      <c r="R24" s="286"/>
    </row>
    <row r="25" spans="1:20" x14ac:dyDescent="0.25">
      <c r="A25" s="488">
        <v>5</v>
      </c>
      <c r="B25" s="400" t="s">
        <v>202</v>
      </c>
      <c r="C25" s="161" t="s">
        <v>205</v>
      </c>
      <c r="D25" s="130" t="s">
        <v>209</v>
      </c>
      <c r="E25" s="186"/>
      <c r="F25" s="186"/>
      <c r="G25" s="413">
        <f t="shared" si="3"/>
        <v>2040</v>
      </c>
      <c r="H25" s="826">
        <f t="shared" si="0"/>
        <v>2140</v>
      </c>
      <c r="I25" s="826">
        <f t="shared" si="1"/>
        <v>460</v>
      </c>
      <c r="J25" s="826">
        <f t="shared" si="4"/>
        <v>480</v>
      </c>
      <c r="K25" s="826">
        <f>'Инесса NEW'!K25</f>
        <v>1580</v>
      </c>
      <c r="L25" s="425">
        <f t="shared" si="2"/>
        <v>1660</v>
      </c>
      <c r="M25" s="395">
        <v>460</v>
      </c>
      <c r="N25" s="190" t="s">
        <v>417</v>
      </c>
      <c r="O25" s="190"/>
      <c r="P25" s="286"/>
      <c r="R25" s="286"/>
    </row>
    <row r="26" spans="1:20" x14ac:dyDescent="0.25">
      <c r="A26" s="488">
        <v>6</v>
      </c>
      <c r="B26" s="400" t="s">
        <v>203</v>
      </c>
      <c r="C26" s="161" t="s">
        <v>205</v>
      </c>
      <c r="D26" s="130" t="s">
        <v>210</v>
      </c>
      <c r="E26" s="186"/>
      <c r="F26" s="186"/>
      <c r="G26" s="413">
        <f t="shared" si="3"/>
        <v>2150</v>
      </c>
      <c r="H26" s="826">
        <f t="shared" si="0"/>
        <v>2260</v>
      </c>
      <c r="I26" s="826">
        <f t="shared" si="1"/>
        <v>540</v>
      </c>
      <c r="J26" s="826">
        <f t="shared" si="4"/>
        <v>570</v>
      </c>
      <c r="K26" s="826">
        <f>'Инесса NEW'!K26</f>
        <v>1610</v>
      </c>
      <c r="L26" s="425">
        <f t="shared" si="2"/>
        <v>1690</v>
      </c>
      <c r="M26" s="395">
        <v>540</v>
      </c>
      <c r="N26" s="190"/>
      <c r="O26" s="190"/>
      <c r="P26" s="286"/>
      <c r="R26" s="286"/>
    </row>
    <row r="27" spans="1:20" x14ac:dyDescent="0.25">
      <c r="A27" s="488">
        <v>7</v>
      </c>
      <c r="B27" s="400" t="s">
        <v>204</v>
      </c>
      <c r="C27" s="161" t="s">
        <v>205</v>
      </c>
      <c r="D27" s="130" t="s">
        <v>211</v>
      </c>
      <c r="E27" s="186"/>
      <c r="F27" s="186"/>
      <c r="G27" s="413">
        <f t="shared" si="3"/>
        <v>700</v>
      </c>
      <c r="H27" s="826">
        <f t="shared" si="0"/>
        <v>730</v>
      </c>
      <c r="I27" s="826">
        <f t="shared" si="1"/>
        <v>40</v>
      </c>
      <c r="J27" s="826">
        <f t="shared" si="4"/>
        <v>40</v>
      </c>
      <c r="K27" s="826">
        <f>'Инесса NEW'!K27</f>
        <v>660</v>
      </c>
      <c r="L27" s="425">
        <f t="shared" si="2"/>
        <v>690</v>
      </c>
      <c r="M27" s="395">
        <v>40</v>
      </c>
      <c r="N27" s="190"/>
      <c r="O27" s="190"/>
      <c r="P27" s="286"/>
      <c r="R27" s="286"/>
    </row>
    <row r="28" spans="1:20" x14ac:dyDescent="0.25">
      <c r="A28" s="488">
        <v>8</v>
      </c>
      <c r="B28" s="400" t="s">
        <v>422</v>
      </c>
      <c r="C28" s="161" t="s">
        <v>205</v>
      </c>
      <c r="D28" s="130" t="s">
        <v>433</v>
      </c>
      <c r="E28" s="186"/>
      <c r="F28" s="186"/>
      <c r="G28" s="413">
        <f t="shared" si="3"/>
        <v>2600</v>
      </c>
      <c r="H28" s="826">
        <f t="shared" si="0"/>
        <v>2730</v>
      </c>
      <c r="I28" s="826">
        <f t="shared" si="1"/>
        <v>360</v>
      </c>
      <c r="J28" s="826">
        <f t="shared" si="4"/>
        <v>380</v>
      </c>
      <c r="K28" s="826">
        <f>'Инесса NEW'!K28</f>
        <v>2240</v>
      </c>
      <c r="L28" s="425">
        <f t="shared" si="2"/>
        <v>2350</v>
      </c>
      <c r="M28" s="395">
        <v>360</v>
      </c>
      <c r="N28" s="190"/>
      <c r="O28" s="190"/>
      <c r="P28" s="286"/>
      <c r="R28" s="286"/>
    </row>
    <row r="29" spans="1:20" x14ac:dyDescent="0.25">
      <c r="A29" s="488">
        <v>9</v>
      </c>
      <c r="B29" s="229" t="s">
        <v>225</v>
      </c>
      <c r="C29" s="159" t="s">
        <v>10</v>
      </c>
      <c r="D29" s="204" t="s">
        <v>11</v>
      </c>
      <c r="E29" s="186">
        <v>2</v>
      </c>
      <c r="F29" s="186">
        <v>0.01</v>
      </c>
      <c r="G29" s="413">
        <f t="shared" si="3"/>
        <v>1460</v>
      </c>
      <c r="H29" s="826">
        <f t="shared" si="0"/>
        <v>1540</v>
      </c>
      <c r="I29" s="826">
        <f t="shared" si="1"/>
        <v>520</v>
      </c>
      <c r="J29" s="826">
        <f t="shared" si="4"/>
        <v>550</v>
      </c>
      <c r="K29" s="826">
        <f>'Инесса NEW'!K29</f>
        <v>940</v>
      </c>
      <c r="L29" s="425">
        <f t="shared" si="2"/>
        <v>990</v>
      </c>
      <c r="M29" s="395">
        <v>520</v>
      </c>
      <c r="P29" s="286"/>
      <c r="R29" s="286"/>
    </row>
    <row r="30" spans="1:20" x14ac:dyDescent="0.25">
      <c r="A30" s="488">
        <v>10</v>
      </c>
      <c r="B30" s="474" t="s">
        <v>229</v>
      </c>
      <c r="C30" s="87" t="s">
        <v>253</v>
      </c>
      <c r="D30" s="69" t="s">
        <v>192</v>
      </c>
      <c r="E30" s="96"/>
      <c r="F30" s="96"/>
      <c r="G30" s="413">
        <f t="shared" si="3"/>
        <v>1770</v>
      </c>
      <c r="H30" s="826">
        <f t="shared" si="0"/>
        <v>1860</v>
      </c>
      <c r="I30" s="826">
        <f t="shared" si="1"/>
        <v>630</v>
      </c>
      <c r="J30" s="826">
        <f t="shared" si="4"/>
        <v>660</v>
      </c>
      <c r="K30" s="826">
        <f>'Инесса NEW'!K30</f>
        <v>1140</v>
      </c>
      <c r="L30" s="425">
        <f t="shared" si="2"/>
        <v>1200</v>
      </c>
      <c r="M30" s="395">
        <v>630</v>
      </c>
      <c r="P30" s="286"/>
      <c r="R30" s="286"/>
    </row>
    <row r="31" spans="1:20" x14ac:dyDescent="0.25">
      <c r="A31" s="488">
        <v>11</v>
      </c>
      <c r="B31" s="225" t="s">
        <v>338</v>
      </c>
      <c r="C31" s="87" t="s">
        <v>253</v>
      </c>
      <c r="D31" s="56" t="s">
        <v>13</v>
      </c>
      <c r="E31" s="96">
        <v>3</v>
      </c>
      <c r="F31" s="96">
        <v>0.01</v>
      </c>
      <c r="G31" s="413">
        <f t="shared" si="3"/>
        <v>1820</v>
      </c>
      <c r="H31" s="826">
        <f t="shared" si="0"/>
        <v>1910</v>
      </c>
      <c r="I31" s="826">
        <f t="shared" si="1"/>
        <v>770</v>
      </c>
      <c r="J31" s="826">
        <f t="shared" si="4"/>
        <v>810</v>
      </c>
      <c r="K31" s="826">
        <f>'Инесса NEW'!K31</f>
        <v>1050</v>
      </c>
      <c r="L31" s="425">
        <f t="shared" si="2"/>
        <v>1100</v>
      </c>
      <c r="M31" s="395">
        <v>770</v>
      </c>
      <c r="P31" s="286"/>
      <c r="R31" s="286"/>
    </row>
    <row r="32" spans="1:20" ht="19.5" x14ac:dyDescent="0.25">
      <c r="A32" s="488">
        <v>12</v>
      </c>
      <c r="B32" s="225" t="s">
        <v>357</v>
      </c>
      <c r="C32" s="89" t="s">
        <v>254</v>
      </c>
      <c r="D32" s="56" t="s">
        <v>13</v>
      </c>
      <c r="E32" s="96">
        <v>3</v>
      </c>
      <c r="F32" s="96">
        <v>0.01</v>
      </c>
      <c r="G32" s="413">
        <f t="shared" si="3"/>
        <v>1960</v>
      </c>
      <c r="H32" s="826">
        <f t="shared" si="0"/>
        <v>2060</v>
      </c>
      <c r="I32" s="826">
        <f t="shared" si="1"/>
        <v>910</v>
      </c>
      <c r="J32" s="826">
        <f t="shared" si="4"/>
        <v>960</v>
      </c>
      <c r="K32" s="826">
        <f>'Инесса NEW'!K32</f>
        <v>1050</v>
      </c>
      <c r="L32" s="425">
        <f t="shared" si="2"/>
        <v>1100</v>
      </c>
      <c r="M32" s="395">
        <v>910</v>
      </c>
      <c r="P32" s="286"/>
      <c r="R32" s="286"/>
    </row>
    <row r="33" spans="1:18" x14ac:dyDescent="0.25">
      <c r="A33" s="488">
        <v>13</v>
      </c>
      <c r="B33" s="222" t="s">
        <v>120</v>
      </c>
      <c r="C33" s="87" t="s">
        <v>253</v>
      </c>
      <c r="D33" s="69" t="s">
        <v>134</v>
      </c>
      <c r="E33" s="96"/>
      <c r="F33" s="96"/>
      <c r="G33" s="413">
        <f t="shared" si="3"/>
        <v>2220</v>
      </c>
      <c r="H33" s="826">
        <f t="shared" si="0"/>
        <v>2330</v>
      </c>
      <c r="I33" s="826">
        <f t="shared" si="1"/>
        <v>940</v>
      </c>
      <c r="J33" s="826">
        <f t="shared" si="4"/>
        <v>990</v>
      </c>
      <c r="K33" s="826">
        <f>'Инесса NEW'!K33</f>
        <v>1280</v>
      </c>
      <c r="L33" s="425">
        <f t="shared" si="2"/>
        <v>1340</v>
      </c>
      <c r="M33" s="395">
        <v>940</v>
      </c>
      <c r="P33" s="286"/>
      <c r="R33" s="286"/>
    </row>
    <row r="34" spans="1:18" ht="19.5" x14ac:dyDescent="0.25">
      <c r="A34" s="488">
        <v>14</v>
      </c>
      <c r="B34" s="222" t="s">
        <v>318</v>
      </c>
      <c r="C34" s="89" t="s">
        <v>254</v>
      </c>
      <c r="D34" s="69" t="s">
        <v>134</v>
      </c>
      <c r="E34" s="96"/>
      <c r="F34" s="96"/>
      <c r="G34" s="413">
        <f t="shared" si="3"/>
        <v>2370</v>
      </c>
      <c r="H34" s="826">
        <f t="shared" si="0"/>
        <v>2480</v>
      </c>
      <c r="I34" s="826">
        <f t="shared" si="1"/>
        <v>1090</v>
      </c>
      <c r="J34" s="826">
        <f t="shared" si="4"/>
        <v>1140</v>
      </c>
      <c r="K34" s="826">
        <f>'Инесса NEW'!K34</f>
        <v>1280</v>
      </c>
      <c r="L34" s="425">
        <f t="shared" si="2"/>
        <v>1340</v>
      </c>
      <c r="M34" s="395">
        <v>1090</v>
      </c>
      <c r="P34" s="286"/>
      <c r="R34" s="286"/>
    </row>
    <row r="35" spans="1:18" x14ac:dyDescent="0.25">
      <c r="A35" s="488">
        <v>15</v>
      </c>
      <c r="B35" s="222" t="s">
        <v>326</v>
      </c>
      <c r="C35" s="87" t="s">
        <v>253</v>
      </c>
      <c r="D35" s="69" t="s">
        <v>328</v>
      </c>
      <c r="E35" s="96"/>
      <c r="F35" s="96"/>
      <c r="G35" s="413">
        <f t="shared" si="3"/>
        <v>1910</v>
      </c>
      <c r="H35" s="826">
        <f t="shared" si="0"/>
        <v>2010</v>
      </c>
      <c r="I35" s="826">
        <f t="shared" si="1"/>
        <v>790</v>
      </c>
      <c r="J35" s="826">
        <f t="shared" si="4"/>
        <v>830</v>
      </c>
      <c r="K35" s="826">
        <f>'Инесса NEW'!K35</f>
        <v>1120</v>
      </c>
      <c r="L35" s="425">
        <f t="shared" si="2"/>
        <v>1180</v>
      </c>
      <c r="M35" s="395">
        <v>790</v>
      </c>
      <c r="P35" s="286"/>
      <c r="R35" s="286"/>
    </row>
    <row r="36" spans="1:18" x14ac:dyDescent="0.25">
      <c r="A36" s="488">
        <v>16</v>
      </c>
      <c r="B36" s="222" t="s">
        <v>329</v>
      </c>
      <c r="C36" s="87" t="s">
        <v>253</v>
      </c>
      <c r="D36" s="69" t="s">
        <v>330</v>
      </c>
      <c r="E36" s="96"/>
      <c r="F36" s="96"/>
      <c r="G36" s="413">
        <f t="shared" si="3"/>
        <v>2290</v>
      </c>
      <c r="H36" s="826">
        <f t="shared" si="0"/>
        <v>2410</v>
      </c>
      <c r="I36" s="826">
        <f t="shared" si="1"/>
        <v>970</v>
      </c>
      <c r="J36" s="826">
        <f t="shared" si="4"/>
        <v>1020</v>
      </c>
      <c r="K36" s="826">
        <f>'Инесса NEW'!K36</f>
        <v>1320</v>
      </c>
      <c r="L36" s="425">
        <f t="shared" si="2"/>
        <v>1390</v>
      </c>
      <c r="M36" s="395">
        <v>970</v>
      </c>
      <c r="P36" s="286"/>
      <c r="R36" s="286"/>
    </row>
    <row r="37" spans="1:18" x14ac:dyDescent="0.25">
      <c r="A37" s="488">
        <v>17</v>
      </c>
      <c r="B37" s="225" t="s">
        <v>339</v>
      </c>
      <c r="C37" s="87" t="s">
        <v>253</v>
      </c>
      <c r="D37" s="56" t="s">
        <v>14</v>
      </c>
      <c r="E37" s="96">
        <v>4</v>
      </c>
      <c r="F37" s="96">
        <v>0.01</v>
      </c>
      <c r="G37" s="413">
        <f t="shared" si="3"/>
        <v>2130</v>
      </c>
      <c r="H37" s="826">
        <f t="shared" si="0"/>
        <v>2240</v>
      </c>
      <c r="I37" s="826">
        <f t="shared" si="1"/>
        <v>970</v>
      </c>
      <c r="J37" s="826">
        <f t="shared" si="4"/>
        <v>1020</v>
      </c>
      <c r="K37" s="826">
        <f>'Инесса NEW'!K37</f>
        <v>1160</v>
      </c>
      <c r="L37" s="425">
        <f t="shared" si="2"/>
        <v>1220</v>
      </c>
      <c r="M37" s="395">
        <v>970</v>
      </c>
      <c r="P37" s="286"/>
      <c r="R37" s="286"/>
    </row>
    <row r="38" spans="1:18" ht="19.5" x14ac:dyDescent="0.25">
      <c r="A38" s="488">
        <v>18</v>
      </c>
      <c r="B38" s="230" t="s">
        <v>358</v>
      </c>
      <c r="C38" s="89" t="s">
        <v>254</v>
      </c>
      <c r="D38" s="56" t="s">
        <v>14</v>
      </c>
      <c r="E38" s="96">
        <v>4</v>
      </c>
      <c r="F38" s="96">
        <v>0.01</v>
      </c>
      <c r="G38" s="413">
        <f t="shared" si="3"/>
        <v>2340</v>
      </c>
      <c r="H38" s="826">
        <f t="shared" si="0"/>
        <v>2460</v>
      </c>
      <c r="I38" s="826">
        <f t="shared" si="1"/>
        <v>1180</v>
      </c>
      <c r="J38" s="826">
        <f t="shared" si="4"/>
        <v>1240</v>
      </c>
      <c r="K38" s="826">
        <f>'Инесса NEW'!K38</f>
        <v>1160</v>
      </c>
      <c r="L38" s="425">
        <f t="shared" si="2"/>
        <v>1220</v>
      </c>
      <c r="M38" s="395">
        <v>1180</v>
      </c>
      <c r="P38" s="286"/>
      <c r="R38" s="286"/>
    </row>
    <row r="39" spans="1:18" x14ac:dyDescent="0.25">
      <c r="A39" s="488">
        <v>19</v>
      </c>
      <c r="B39" s="222" t="s">
        <v>121</v>
      </c>
      <c r="C39" s="87" t="s">
        <v>253</v>
      </c>
      <c r="D39" s="69" t="s">
        <v>135</v>
      </c>
      <c r="E39" s="96"/>
      <c r="F39" s="96"/>
      <c r="G39" s="413">
        <f t="shared" si="3"/>
        <v>2620</v>
      </c>
      <c r="H39" s="826">
        <f t="shared" si="0"/>
        <v>2750</v>
      </c>
      <c r="I39" s="826">
        <f t="shared" si="1"/>
        <v>1190</v>
      </c>
      <c r="J39" s="826">
        <f t="shared" si="4"/>
        <v>1250</v>
      </c>
      <c r="K39" s="826">
        <f>'Инесса NEW'!K39</f>
        <v>1430</v>
      </c>
      <c r="L39" s="425">
        <f t="shared" si="2"/>
        <v>1500</v>
      </c>
      <c r="M39" s="395">
        <v>1190</v>
      </c>
      <c r="P39" s="286"/>
      <c r="R39" s="286"/>
    </row>
    <row r="40" spans="1:18" ht="19.5" x14ac:dyDescent="0.25">
      <c r="A40" s="488">
        <v>20</v>
      </c>
      <c r="B40" s="222" t="s">
        <v>319</v>
      </c>
      <c r="C40" s="89" t="s">
        <v>254</v>
      </c>
      <c r="D40" s="69" t="s">
        <v>135</v>
      </c>
      <c r="E40" s="96"/>
      <c r="F40" s="96"/>
      <c r="G40" s="413">
        <f t="shared" si="3"/>
        <v>2860</v>
      </c>
      <c r="H40" s="826">
        <f t="shared" si="0"/>
        <v>3000</v>
      </c>
      <c r="I40" s="826">
        <f t="shared" si="1"/>
        <v>1430</v>
      </c>
      <c r="J40" s="826">
        <f t="shared" si="4"/>
        <v>1500</v>
      </c>
      <c r="K40" s="826">
        <f>'Инесса NEW'!K40</f>
        <v>1430</v>
      </c>
      <c r="L40" s="425">
        <f t="shared" si="2"/>
        <v>1500</v>
      </c>
      <c r="M40" s="395">
        <v>1430</v>
      </c>
      <c r="P40" s="286"/>
      <c r="R40" s="286"/>
    </row>
    <row r="41" spans="1:18" x14ac:dyDescent="0.25">
      <c r="A41" s="488">
        <v>21</v>
      </c>
      <c r="B41" s="225" t="s">
        <v>354</v>
      </c>
      <c r="C41" s="475" t="s">
        <v>255</v>
      </c>
      <c r="D41" s="56" t="s">
        <v>15</v>
      </c>
      <c r="E41" s="96">
        <v>5</v>
      </c>
      <c r="F41" s="96">
        <v>0.01</v>
      </c>
      <c r="G41" s="413">
        <f t="shared" si="3"/>
        <v>2290</v>
      </c>
      <c r="H41" s="826">
        <f t="shared" si="0"/>
        <v>2400</v>
      </c>
      <c r="I41" s="826">
        <f t="shared" si="1"/>
        <v>1070</v>
      </c>
      <c r="J41" s="826">
        <f t="shared" si="4"/>
        <v>1120</v>
      </c>
      <c r="K41" s="826">
        <f>'Инесса NEW'!K41</f>
        <v>1220</v>
      </c>
      <c r="L41" s="425">
        <f t="shared" si="2"/>
        <v>1280</v>
      </c>
      <c r="M41" s="395">
        <v>1070</v>
      </c>
      <c r="P41" s="286"/>
      <c r="R41" s="286"/>
    </row>
    <row r="42" spans="1:18" ht="19.5" x14ac:dyDescent="0.25">
      <c r="A42" s="488">
        <v>22</v>
      </c>
      <c r="B42" s="225" t="s">
        <v>353</v>
      </c>
      <c r="C42" s="89" t="s">
        <v>254</v>
      </c>
      <c r="D42" s="56" t="s">
        <v>15</v>
      </c>
      <c r="E42" s="96">
        <v>5</v>
      </c>
      <c r="F42" s="96">
        <v>0.01</v>
      </c>
      <c r="G42" s="413">
        <f t="shared" si="3"/>
        <v>2530</v>
      </c>
      <c r="H42" s="826">
        <f t="shared" si="0"/>
        <v>2660</v>
      </c>
      <c r="I42" s="826">
        <f t="shared" si="1"/>
        <v>1310</v>
      </c>
      <c r="J42" s="826">
        <f t="shared" si="4"/>
        <v>1380</v>
      </c>
      <c r="K42" s="826">
        <f>'Инесса NEW'!K42</f>
        <v>1220</v>
      </c>
      <c r="L42" s="425">
        <f t="shared" si="2"/>
        <v>1280</v>
      </c>
      <c r="M42" s="395">
        <v>1310</v>
      </c>
      <c r="P42" s="286"/>
      <c r="R42" s="286"/>
    </row>
    <row r="43" spans="1:18" x14ac:dyDescent="0.25">
      <c r="A43" s="488">
        <v>23</v>
      </c>
      <c r="B43" s="474" t="s">
        <v>252</v>
      </c>
      <c r="C43" s="87" t="s">
        <v>253</v>
      </c>
      <c r="D43" s="69" t="s">
        <v>194</v>
      </c>
      <c r="E43" s="96"/>
      <c r="F43" s="96"/>
      <c r="G43" s="413">
        <f t="shared" si="3"/>
        <v>2810</v>
      </c>
      <c r="H43" s="826">
        <f t="shared" si="0"/>
        <v>2950</v>
      </c>
      <c r="I43" s="826">
        <f t="shared" si="1"/>
        <v>1320</v>
      </c>
      <c r="J43" s="826">
        <f t="shared" si="4"/>
        <v>1390</v>
      </c>
      <c r="K43" s="826">
        <f>'Инесса NEW'!K43</f>
        <v>1490</v>
      </c>
      <c r="L43" s="425">
        <f t="shared" si="2"/>
        <v>1560</v>
      </c>
      <c r="M43" s="395">
        <v>1320</v>
      </c>
      <c r="P43" s="286"/>
      <c r="R43" s="286"/>
    </row>
    <row r="44" spans="1:18" ht="19.5" x14ac:dyDescent="0.25">
      <c r="A44" s="488">
        <v>24</v>
      </c>
      <c r="B44" s="474" t="s">
        <v>193</v>
      </c>
      <c r="C44" s="89" t="s">
        <v>254</v>
      </c>
      <c r="D44" s="69" t="s">
        <v>194</v>
      </c>
      <c r="E44" s="96"/>
      <c r="F44" s="96"/>
      <c r="G44" s="413">
        <f t="shared" si="3"/>
        <v>2990</v>
      </c>
      <c r="H44" s="826">
        <f t="shared" si="0"/>
        <v>3140</v>
      </c>
      <c r="I44" s="826">
        <f t="shared" si="1"/>
        <v>1500</v>
      </c>
      <c r="J44" s="826">
        <f t="shared" si="4"/>
        <v>1580</v>
      </c>
      <c r="K44" s="826">
        <f>'Инесса NEW'!K44</f>
        <v>1490</v>
      </c>
      <c r="L44" s="425">
        <f t="shared" si="2"/>
        <v>1560</v>
      </c>
      <c r="M44" s="395">
        <v>1500</v>
      </c>
      <c r="P44" s="286"/>
      <c r="R44" s="286"/>
    </row>
    <row r="45" spans="1:18" x14ac:dyDescent="0.25">
      <c r="A45" s="488">
        <v>25</v>
      </c>
      <c r="B45" s="225" t="s">
        <v>355</v>
      </c>
      <c r="C45" s="475" t="s">
        <v>255</v>
      </c>
      <c r="D45" s="56" t="s">
        <v>16</v>
      </c>
      <c r="E45" s="96">
        <v>5</v>
      </c>
      <c r="F45" s="96">
        <v>0.01</v>
      </c>
      <c r="G45" s="413">
        <f t="shared" si="3"/>
        <v>2570</v>
      </c>
      <c r="H45" s="826">
        <f t="shared" si="0"/>
        <v>2690</v>
      </c>
      <c r="I45" s="826">
        <f t="shared" si="1"/>
        <v>1290</v>
      </c>
      <c r="J45" s="826">
        <f t="shared" si="4"/>
        <v>1350</v>
      </c>
      <c r="K45" s="826">
        <f>'Инесса NEW'!K45</f>
        <v>1280</v>
      </c>
      <c r="L45" s="425">
        <f t="shared" si="2"/>
        <v>1340</v>
      </c>
      <c r="M45" s="395">
        <v>1290</v>
      </c>
      <c r="P45" s="286"/>
      <c r="R45" s="286"/>
    </row>
    <row r="46" spans="1:18" ht="19.5" x14ac:dyDescent="0.25">
      <c r="A46" s="488">
        <v>26</v>
      </c>
      <c r="B46" s="225" t="s">
        <v>356</v>
      </c>
      <c r="C46" s="89" t="s">
        <v>254</v>
      </c>
      <c r="D46" s="56" t="s">
        <v>16</v>
      </c>
      <c r="E46" s="96">
        <v>5</v>
      </c>
      <c r="F46" s="96">
        <v>0.01</v>
      </c>
      <c r="G46" s="413">
        <f t="shared" si="3"/>
        <v>2720</v>
      </c>
      <c r="H46" s="826">
        <f t="shared" si="0"/>
        <v>2850</v>
      </c>
      <c r="I46" s="826">
        <f t="shared" si="1"/>
        <v>1440</v>
      </c>
      <c r="J46" s="826">
        <f t="shared" si="4"/>
        <v>1510</v>
      </c>
      <c r="K46" s="826">
        <f>'Инесса NEW'!K46</f>
        <v>1280</v>
      </c>
      <c r="L46" s="425">
        <f t="shared" si="2"/>
        <v>1340</v>
      </c>
      <c r="M46" s="395">
        <v>1440</v>
      </c>
      <c r="P46" s="286"/>
      <c r="R46" s="286"/>
    </row>
    <row r="47" spans="1:18" x14ac:dyDescent="0.25">
      <c r="A47" s="488">
        <v>27</v>
      </c>
      <c r="B47" s="222" t="s">
        <v>122</v>
      </c>
      <c r="C47" s="87" t="s">
        <v>253</v>
      </c>
      <c r="D47" s="69" t="s">
        <v>136</v>
      </c>
      <c r="E47" s="96"/>
      <c r="F47" s="96"/>
      <c r="G47" s="413">
        <f t="shared" si="3"/>
        <v>3020</v>
      </c>
      <c r="H47" s="826">
        <f t="shared" si="0"/>
        <v>3170</v>
      </c>
      <c r="I47" s="826">
        <f t="shared" si="1"/>
        <v>1450</v>
      </c>
      <c r="J47" s="826">
        <f t="shared" si="4"/>
        <v>1520</v>
      </c>
      <c r="K47" s="826">
        <f>'Инесса NEW'!K47</f>
        <v>1570</v>
      </c>
      <c r="L47" s="425">
        <f t="shared" si="2"/>
        <v>1650</v>
      </c>
      <c r="M47" s="395">
        <v>1450</v>
      </c>
      <c r="P47" s="286"/>
      <c r="R47" s="286"/>
    </row>
    <row r="48" spans="1:18" ht="19.5" x14ac:dyDescent="0.25">
      <c r="A48" s="488">
        <v>28</v>
      </c>
      <c r="B48" s="222" t="s">
        <v>320</v>
      </c>
      <c r="C48" s="89" t="s">
        <v>254</v>
      </c>
      <c r="D48" s="69" t="s">
        <v>136</v>
      </c>
      <c r="E48" s="96"/>
      <c r="F48" s="96"/>
      <c r="G48" s="413">
        <f t="shared" si="3"/>
        <v>3340</v>
      </c>
      <c r="H48" s="826">
        <f t="shared" si="0"/>
        <v>3510</v>
      </c>
      <c r="I48" s="826">
        <f t="shared" si="1"/>
        <v>1770</v>
      </c>
      <c r="J48" s="826">
        <f t="shared" si="4"/>
        <v>1860</v>
      </c>
      <c r="K48" s="826">
        <f>'Инесса NEW'!K48</f>
        <v>1570</v>
      </c>
      <c r="L48" s="425">
        <f t="shared" si="2"/>
        <v>1650</v>
      </c>
      <c r="M48" s="395">
        <v>1770</v>
      </c>
      <c r="P48" s="286"/>
      <c r="R48" s="286"/>
    </row>
    <row r="49" spans="1:18" ht="19.5" x14ac:dyDescent="0.25">
      <c r="A49" s="488">
        <v>29</v>
      </c>
      <c r="B49" s="225" t="s">
        <v>352</v>
      </c>
      <c r="C49" s="89" t="s">
        <v>260</v>
      </c>
      <c r="D49" s="56" t="s">
        <v>22</v>
      </c>
      <c r="E49" s="96">
        <v>3</v>
      </c>
      <c r="F49" s="96">
        <v>0.01</v>
      </c>
      <c r="G49" s="413">
        <f t="shared" si="3"/>
        <v>1850</v>
      </c>
      <c r="H49" s="826">
        <f t="shared" si="0"/>
        <v>1940</v>
      </c>
      <c r="I49" s="826">
        <f t="shared" si="1"/>
        <v>620</v>
      </c>
      <c r="J49" s="826">
        <f t="shared" si="4"/>
        <v>650</v>
      </c>
      <c r="K49" s="826">
        <f>'Инесса NEW'!K49</f>
        <v>1230</v>
      </c>
      <c r="L49" s="425">
        <f t="shared" si="2"/>
        <v>1290</v>
      </c>
      <c r="M49" s="395">
        <v>620</v>
      </c>
      <c r="N49" t="s">
        <v>306</v>
      </c>
      <c r="P49" s="286"/>
      <c r="R49" s="286"/>
    </row>
    <row r="50" spans="1:18" x14ac:dyDescent="0.25">
      <c r="A50" s="488">
        <v>30</v>
      </c>
      <c r="B50" s="225" t="s">
        <v>230</v>
      </c>
      <c r="C50" s="89"/>
      <c r="D50" s="69"/>
      <c r="E50" s="96"/>
      <c r="F50" s="96"/>
      <c r="G50" s="413">
        <f t="shared" si="3"/>
        <v>1970</v>
      </c>
      <c r="H50" s="826">
        <f t="shared" si="0"/>
        <v>2070</v>
      </c>
      <c r="I50" s="826">
        <f t="shared" si="1"/>
        <v>740</v>
      </c>
      <c r="J50" s="826">
        <f t="shared" si="4"/>
        <v>780</v>
      </c>
      <c r="K50" s="826">
        <f>'Инесса NEW'!K49</f>
        <v>1230</v>
      </c>
      <c r="L50" s="425">
        <f t="shared" si="2"/>
        <v>1290</v>
      </c>
      <c r="M50" s="395">
        <v>740</v>
      </c>
      <c r="N50" t="s">
        <v>306</v>
      </c>
      <c r="P50" s="286"/>
      <c r="R50" s="286"/>
    </row>
    <row r="51" spans="1:18" ht="19.5" x14ac:dyDescent="0.25">
      <c r="A51" s="488">
        <v>31</v>
      </c>
      <c r="B51" s="229" t="s">
        <v>281</v>
      </c>
      <c r="C51" s="89" t="s">
        <v>260</v>
      </c>
      <c r="D51" s="56" t="s">
        <v>302</v>
      </c>
      <c r="E51" s="96"/>
      <c r="F51" s="96"/>
      <c r="G51" s="413">
        <f t="shared" si="3"/>
        <v>2070</v>
      </c>
      <c r="H51" s="826">
        <f t="shared" si="0"/>
        <v>2170</v>
      </c>
      <c r="I51" s="826">
        <f t="shared" si="1"/>
        <v>810</v>
      </c>
      <c r="J51" s="826">
        <f t="shared" si="4"/>
        <v>850</v>
      </c>
      <c r="K51" s="826">
        <f>'Инесса NEW'!K50</f>
        <v>1260</v>
      </c>
      <c r="L51" s="425">
        <f t="shared" si="2"/>
        <v>1320</v>
      </c>
      <c r="M51" s="395">
        <v>810</v>
      </c>
      <c r="N51" t="s">
        <v>306</v>
      </c>
      <c r="P51" s="286"/>
      <c r="R51" s="286"/>
    </row>
    <row r="52" spans="1:18" ht="29.25" x14ac:dyDescent="0.25">
      <c r="A52" s="488">
        <v>32</v>
      </c>
      <c r="B52" s="229" t="s">
        <v>284</v>
      </c>
      <c r="C52" s="89" t="s">
        <v>269</v>
      </c>
      <c r="D52" s="56" t="s">
        <v>302</v>
      </c>
      <c r="E52" s="96"/>
      <c r="F52" s="96"/>
      <c r="G52" s="413">
        <f t="shared" si="3"/>
        <v>2200</v>
      </c>
      <c r="H52" s="826">
        <f t="shared" si="0"/>
        <v>2310</v>
      </c>
      <c r="I52" s="826">
        <f t="shared" si="1"/>
        <v>940</v>
      </c>
      <c r="J52" s="826">
        <f t="shared" si="4"/>
        <v>990</v>
      </c>
      <c r="K52" s="826">
        <f>'Инесса NEW'!K50</f>
        <v>1260</v>
      </c>
      <c r="L52" s="425">
        <f t="shared" si="2"/>
        <v>1320</v>
      </c>
      <c r="M52" s="395">
        <v>940</v>
      </c>
      <c r="N52" t="s">
        <v>306</v>
      </c>
      <c r="P52" s="286"/>
      <c r="R52" s="286"/>
    </row>
    <row r="53" spans="1:18" x14ac:dyDescent="0.25">
      <c r="A53" s="488">
        <v>33</v>
      </c>
      <c r="B53" s="229" t="s">
        <v>351</v>
      </c>
      <c r="C53" s="89" t="s">
        <v>256</v>
      </c>
      <c r="D53" s="56" t="s">
        <v>17</v>
      </c>
      <c r="E53" s="96">
        <v>6</v>
      </c>
      <c r="F53" s="96">
        <v>0.01</v>
      </c>
      <c r="G53" s="413">
        <f t="shared" si="3"/>
        <v>2900</v>
      </c>
      <c r="H53" s="826">
        <f t="shared" ref="H53:H84" si="5">L53+J53</f>
        <v>3040</v>
      </c>
      <c r="I53" s="826">
        <f t="shared" ref="I53:I84" si="6">ROUND(M53*(1+ОбщаяНаценка/100),-1)</f>
        <v>1450</v>
      </c>
      <c r="J53" s="826">
        <f t="shared" si="4"/>
        <v>1520</v>
      </c>
      <c r="K53" s="826">
        <f>'Инесса NEW'!K51</f>
        <v>1450</v>
      </c>
      <c r="L53" s="425">
        <f t="shared" si="2"/>
        <v>1520</v>
      </c>
      <c r="M53" s="395">
        <v>1450</v>
      </c>
      <c r="P53" s="286"/>
      <c r="R53" s="286"/>
    </row>
    <row r="54" spans="1:18" ht="19.5" x14ac:dyDescent="0.25">
      <c r="A54" s="488">
        <v>34</v>
      </c>
      <c r="B54" s="225" t="s">
        <v>350</v>
      </c>
      <c r="C54" s="91" t="s">
        <v>18</v>
      </c>
      <c r="D54" s="56" t="s">
        <v>17</v>
      </c>
      <c r="E54" s="96">
        <v>6</v>
      </c>
      <c r="F54" s="96">
        <v>0.01</v>
      </c>
      <c r="G54" s="413">
        <f t="shared" si="3"/>
        <v>3180</v>
      </c>
      <c r="H54" s="826">
        <f t="shared" si="5"/>
        <v>3340</v>
      </c>
      <c r="I54" s="826">
        <f t="shared" si="6"/>
        <v>1730</v>
      </c>
      <c r="J54" s="826">
        <f t="shared" si="4"/>
        <v>1820</v>
      </c>
      <c r="K54" s="826">
        <f>'Инесса NEW'!K52</f>
        <v>1450</v>
      </c>
      <c r="L54" s="425">
        <f t="shared" si="2"/>
        <v>1520</v>
      </c>
      <c r="M54" s="395">
        <v>1730</v>
      </c>
      <c r="P54" s="286"/>
      <c r="R54" s="286"/>
    </row>
    <row r="55" spans="1:18" ht="22.5" x14ac:dyDescent="0.25">
      <c r="A55" s="488">
        <v>35</v>
      </c>
      <c r="B55" s="230" t="s">
        <v>349</v>
      </c>
      <c r="C55" s="89" t="s">
        <v>257</v>
      </c>
      <c r="D55" s="56" t="s">
        <v>17</v>
      </c>
      <c r="E55" s="96">
        <v>6</v>
      </c>
      <c r="F55" s="96">
        <v>0.01</v>
      </c>
      <c r="G55" s="413">
        <f t="shared" si="3"/>
        <v>2820</v>
      </c>
      <c r="H55" s="826">
        <f t="shared" si="5"/>
        <v>2960</v>
      </c>
      <c r="I55" s="826">
        <f t="shared" si="6"/>
        <v>1370</v>
      </c>
      <c r="J55" s="826">
        <f t="shared" si="4"/>
        <v>1440</v>
      </c>
      <c r="K55" s="826">
        <f>'Инесса NEW'!K53</f>
        <v>1450</v>
      </c>
      <c r="L55" s="425">
        <f t="shared" si="2"/>
        <v>1520</v>
      </c>
      <c r="M55" s="395">
        <v>1370</v>
      </c>
      <c r="P55" s="286"/>
      <c r="R55" s="286"/>
    </row>
    <row r="56" spans="1:18" x14ac:dyDescent="0.25">
      <c r="A56" s="488">
        <v>36</v>
      </c>
      <c r="B56" s="222" t="s">
        <v>123</v>
      </c>
      <c r="C56" s="87" t="s">
        <v>253</v>
      </c>
      <c r="D56" s="69" t="s">
        <v>137</v>
      </c>
      <c r="E56" s="96"/>
      <c r="F56" s="96"/>
      <c r="G56" s="413">
        <f t="shared" si="3"/>
        <v>3560</v>
      </c>
      <c r="H56" s="826">
        <f t="shared" si="5"/>
        <v>3740</v>
      </c>
      <c r="I56" s="826">
        <f t="shared" si="6"/>
        <v>1770</v>
      </c>
      <c r="J56" s="826">
        <f t="shared" si="4"/>
        <v>1860</v>
      </c>
      <c r="K56" s="826">
        <f>'Инесса NEW'!K54</f>
        <v>1790</v>
      </c>
      <c r="L56" s="425">
        <f t="shared" si="2"/>
        <v>1880</v>
      </c>
      <c r="M56" s="395">
        <v>1770</v>
      </c>
      <c r="P56" s="286"/>
      <c r="R56" s="286"/>
    </row>
    <row r="57" spans="1:18" ht="19.5" x14ac:dyDescent="0.25">
      <c r="A57" s="488">
        <v>37</v>
      </c>
      <c r="B57" s="222" t="s">
        <v>321</v>
      </c>
      <c r="C57" s="89" t="s">
        <v>254</v>
      </c>
      <c r="D57" s="69" t="s">
        <v>137</v>
      </c>
      <c r="E57" s="96"/>
      <c r="F57" s="96"/>
      <c r="G57" s="413">
        <f t="shared" si="3"/>
        <v>3870</v>
      </c>
      <c r="H57" s="826">
        <f t="shared" si="5"/>
        <v>4060</v>
      </c>
      <c r="I57" s="826">
        <f t="shared" si="6"/>
        <v>2080</v>
      </c>
      <c r="J57" s="826">
        <f t="shared" si="4"/>
        <v>2180</v>
      </c>
      <c r="K57" s="826">
        <f>'Инесса NEW'!K55</f>
        <v>1790</v>
      </c>
      <c r="L57" s="425">
        <f t="shared" si="2"/>
        <v>1880</v>
      </c>
      <c r="M57" s="395">
        <v>2080</v>
      </c>
      <c r="P57" s="286"/>
      <c r="R57" s="286"/>
    </row>
    <row r="58" spans="1:18" ht="22.5" x14ac:dyDescent="0.25">
      <c r="A58" s="488">
        <v>38</v>
      </c>
      <c r="B58" s="474" t="s">
        <v>124</v>
      </c>
      <c r="C58" s="87" t="s">
        <v>253</v>
      </c>
      <c r="D58" s="69" t="s">
        <v>137</v>
      </c>
      <c r="E58" s="96"/>
      <c r="F58" s="96"/>
      <c r="G58" s="413">
        <f t="shared" si="3"/>
        <v>3490</v>
      </c>
      <c r="H58" s="826">
        <f t="shared" si="5"/>
        <v>3670</v>
      </c>
      <c r="I58" s="826">
        <f t="shared" si="6"/>
        <v>1700</v>
      </c>
      <c r="J58" s="826">
        <f t="shared" si="4"/>
        <v>1790</v>
      </c>
      <c r="K58" s="826">
        <f>'Инесса NEW'!K56</f>
        <v>1790</v>
      </c>
      <c r="L58" s="425">
        <f t="shared" si="2"/>
        <v>1880</v>
      </c>
      <c r="M58" s="395">
        <v>1700</v>
      </c>
      <c r="P58" s="286"/>
      <c r="R58" s="286"/>
    </row>
    <row r="59" spans="1:18" ht="19.5" x14ac:dyDescent="0.25">
      <c r="A59" s="488">
        <v>39</v>
      </c>
      <c r="B59" s="222" t="s">
        <v>160</v>
      </c>
      <c r="C59" s="89" t="s">
        <v>258</v>
      </c>
      <c r="D59" s="69" t="s">
        <v>186</v>
      </c>
      <c r="E59" s="96"/>
      <c r="F59" s="96"/>
      <c r="G59" s="413">
        <f t="shared" si="3"/>
        <v>4040</v>
      </c>
      <c r="H59" s="826">
        <f t="shared" si="5"/>
        <v>4240</v>
      </c>
      <c r="I59" s="826">
        <f t="shared" si="6"/>
        <v>1200</v>
      </c>
      <c r="J59" s="826">
        <f t="shared" si="4"/>
        <v>1260</v>
      </c>
      <c r="K59" s="826">
        <f>'Инесса NEW'!K57</f>
        <v>2840</v>
      </c>
      <c r="L59" s="425">
        <f t="shared" si="2"/>
        <v>2980</v>
      </c>
      <c r="M59" s="395">
        <v>1200</v>
      </c>
      <c r="P59" s="286"/>
      <c r="R59" s="286"/>
    </row>
    <row r="60" spans="1:18" ht="19.5" x14ac:dyDescent="0.25">
      <c r="A60" s="488">
        <v>40</v>
      </c>
      <c r="B60" s="222" t="s">
        <v>129</v>
      </c>
      <c r="C60" s="89" t="s">
        <v>259</v>
      </c>
      <c r="D60" s="69" t="s">
        <v>186</v>
      </c>
      <c r="E60" s="96"/>
      <c r="F60" s="96"/>
      <c r="G60" s="413">
        <f t="shared" si="3"/>
        <v>4280</v>
      </c>
      <c r="H60" s="826">
        <f t="shared" si="5"/>
        <v>4490</v>
      </c>
      <c r="I60" s="826">
        <f t="shared" si="6"/>
        <v>1440</v>
      </c>
      <c r="J60" s="826">
        <f t="shared" si="4"/>
        <v>1510</v>
      </c>
      <c r="K60" s="826">
        <f>'Инесса NEW'!K58</f>
        <v>2840</v>
      </c>
      <c r="L60" s="425">
        <f t="shared" si="2"/>
        <v>2980</v>
      </c>
      <c r="M60" s="395">
        <v>1440</v>
      </c>
      <c r="P60" s="286"/>
      <c r="R60" s="286"/>
    </row>
    <row r="61" spans="1:18" ht="19.5" x14ac:dyDescent="0.25">
      <c r="A61" s="488">
        <v>41</v>
      </c>
      <c r="B61" s="225" t="s">
        <v>348</v>
      </c>
      <c r="C61" s="89" t="s">
        <v>260</v>
      </c>
      <c r="D61" s="56" t="s">
        <v>23</v>
      </c>
      <c r="E61" s="96">
        <v>3</v>
      </c>
      <c r="F61" s="96">
        <v>0.01</v>
      </c>
      <c r="G61" s="413">
        <f t="shared" si="3"/>
        <v>1960</v>
      </c>
      <c r="H61" s="826">
        <f t="shared" si="5"/>
        <v>2060</v>
      </c>
      <c r="I61" s="826">
        <f t="shared" si="6"/>
        <v>720</v>
      </c>
      <c r="J61" s="826">
        <f t="shared" si="4"/>
        <v>760</v>
      </c>
      <c r="K61" s="826">
        <f>'Инесса NEW'!K59</f>
        <v>1240</v>
      </c>
      <c r="L61" s="425">
        <f t="shared" si="2"/>
        <v>1300</v>
      </c>
      <c r="M61" s="395">
        <v>720</v>
      </c>
      <c r="N61" t="s">
        <v>306</v>
      </c>
      <c r="P61" s="286"/>
      <c r="R61" s="286"/>
    </row>
    <row r="62" spans="1:18" ht="19.5" x14ac:dyDescent="0.25">
      <c r="A62" s="488">
        <v>42</v>
      </c>
      <c r="B62" s="225" t="s">
        <v>231</v>
      </c>
      <c r="C62" s="89" t="s">
        <v>260</v>
      </c>
      <c r="D62" s="56" t="s">
        <v>23</v>
      </c>
      <c r="E62" s="96"/>
      <c r="F62" s="96"/>
      <c r="G62" s="413">
        <f t="shared" si="3"/>
        <v>2110</v>
      </c>
      <c r="H62" s="826">
        <f t="shared" si="5"/>
        <v>2210</v>
      </c>
      <c r="I62" s="826">
        <f t="shared" si="6"/>
        <v>870</v>
      </c>
      <c r="J62" s="826">
        <f t="shared" si="4"/>
        <v>910</v>
      </c>
      <c r="K62" s="826">
        <f>'Инесса NEW'!K59</f>
        <v>1240</v>
      </c>
      <c r="L62" s="425">
        <f t="shared" si="2"/>
        <v>1300</v>
      </c>
      <c r="M62" s="395">
        <v>870</v>
      </c>
      <c r="N62" t="s">
        <v>306</v>
      </c>
      <c r="P62" s="286"/>
      <c r="R62" s="286"/>
    </row>
    <row r="63" spans="1:18" ht="19.5" x14ac:dyDescent="0.25">
      <c r="A63" s="488">
        <v>43</v>
      </c>
      <c r="B63" s="229" t="s">
        <v>282</v>
      </c>
      <c r="C63" s="123" t="s">
        <v>260</v>
      </c>
      <c r="D63" s="56" t="s">
        <v>301</v>
      </c>
      <c r="E63" s="96"/>
      <c r="F63" s="96"/>
      <c r="G63" s="413">
        <f t="shared" si="3"/>
        <v>2230</v>
      </c>
      <c r="H63" s="826">
        <f t="shared" si="5"/>
        <v>2340</v>
      </c>
      <c r="I63" s="826">
        <f t="shared" si="6"/>
        <v>940</v>
      </c>
      <c r="J63" s="826">
        <f t="shared" si="4"/>
        <v>990</v>
      </c>
      <c r="K63" s="826">
        <f>'Инесса NEW'!K60</f>
        <v>1290</v>
      </c>
      <c r="L63" s="425">
        <f t="shared" si="2"/>
        <v>1350</v>
      </c>
      <c r="M63" s="395">
        <v>940</v>
      </c>
      <c r="N63" t="s">
        <v>306</v>
      </c>
      <c r="P63" s="286"/>
      <c r="R63" s="286"/>
    </row>
    <row r="64" spans="1:18" ht="27.75" customHeight="1" x14ac:dyDescent="0.25">
      <c r="A64" s="488">
        <v>44</v>
      </c>
      <c r="B64" s="229" t="s">
        <v>285</v>
      </c>
      <c r="C64" s="123" t="s">
        <v>269</v>
      </c>
      <c r="D64" s="56" t="s">
        <v>301</v>
      </c>
      <c r="E64" s="96"/>
      <c r="F64" s="96"/>
      <c r="G64" s="413">
        <f t="shared" si="3"/>
        <v>2400</v>
      </c>
      <c r="H64" s="826">
        <f t="shared" si="5"/>
        <v>2520</v>
      </c>
      <c r="I64" s="826">
        <f t="shared" si="6"/>
        <v>1110</v>
      </c>
      <c r="J64" s="826">
        <f t="shared" si="4"/>
        <v>1170</v>
      </c>
      <c r="K64" s="65">
        <f>'Инесса NEW'!K60</f>
        <v>1290</v>
      </c>
      <c r="L64" s="425">
        <f t="shared" si="2"/>
        <v>1350</v>
      </c>
      <c r="M64" s="395">
        <v>1110</v>
      </c>
      <c r="N64" t="s">
        <v>306</v>
      </c>
      <c r="P64" s="286"/>
      <c r="R64" s="286"/>
    </row>
    <row r="65" spans="1:18" ht="19.5" customHeight="1" x14ac:dyDescent="0.25">
      <c r="A65" s="488">
        <v>45</v>
      </c>
      <c r="B65" s="225" t="s">
        <v>346</v>
      </c>
      <c r="C65" s="89" t="s">
        <v>258</v>
      </c>
      <c r="D65" s="56" t="s">
        <v>20</v>
      </c>
      <c r="E65" s="96">
        <v>4</v>
      </c>
      <c r="F65" s="96">
        <v>0.01</v>
      </c>
      <c r="G65" s="413">
        <f t="shared" si="3"/>
        <v>3260</v>
      </c>
      <c r="H65" s="826">
        <f t="shared" si="5"/>
        <v>3420</v>
      </c>
      <c r="I65" s="826">
        <f t="shared" si="6"/>
        <v>980</v>
      </c>
      <c r="J65" s="826">
        <f t="shared" si="4"/>
        <v>1030</v>
      </c>
      <c r="K65" s="826">
        <f>'Инесса NEW'!K61</f>
        <v>2280</v>
      </c>
      <c r="L65" s="425">
        <f t="shared" si="2"/>
        <v>2390</v>
      </c>
      <c r="M65" s="395">
        <v>980</v>
      </c>
      <c r="P65" s="286"/>
      <c r="R65" s="286"/>
    </row>
    <row r="66" spans="1:18" ht="19.5" x14ac:dyDescent="0.25">
      <c r="A66" s="488">
        <v>46</v>
      </c>
      <c r="B66" s="225" t="s">
        <v>347</v>
      </c>
      <c r="C66" s="89" t="s">
        <v>259</v>
      </c>
      <c r="D66" s="56" t="s">
        <v>20</v>
      </c>
      <c r="E66" s="96">
        <v>4</v>
      </c>
      <c r="F66" s="96">
        <v>0.01</v>
      </c>
      <c r="G66" s="413">
        <f t="shared" si="3"/>
        <v>3470</v>
      </c>
      <c r="H66" s="826">
        <f t="shared" si="5"/>
        <v>3640</v>
      </c>
      <c r="I66" s="826">
        <f t="shared" si="6"/>
        <v>1190</v>
      </c>
      <c r="J66" s="826">
        <f t="shared" si="4"/>
        <v>1250</v>
      </c>
      <c r="K66" s="826">
        <f>'Инесса NEW'!K62</f>
        <v>2280</v>
      </c>
      <c r="L66" s="425">
        <f t="shared" si="2"/>
        <v>2390</v>
      </c>
      <c r="M66" s="395">
        <v>1190</v>
      </c>
      <c r="P66" s="286"/>
      <c r="R66" s="286"/>
    </row>
    <row r="67" spans="1:18" x14ac:dyDescent="0.25">
      <c r="A67" s="488">
        <v>47</v>
      </c>
      <c r="B67" s="400" t="s">
        <v>226</v>
      </c>
      <c r="C67" s="161" t="s">
        <v>112</v>
      </c>
      <c r="D67" s="478" t="s">
        <v>113</v>
      </c>
      <c r="E67" s="186"/>
      <c r="F67" s="186"/>
      <c r="G67" s="413">
        <f t="shared" si="3"/>
        <v>3060</v>
      </c>
      <c r="H67" s="826">
        <f t="shared" si="5"/>
        <v>3220</v>
      </c>
      <c r="I67" s="826">
        <f t="shared" si="6"/>
        <v>1500</v>
      </c>
      <c r="J67" s="826">
        <f t="shared" si="4"/>
        <v>1580</v>
      </c>
      <c r="K67" s="826">
        <f>'Инесса NEW'!K63</f>
        <v>1560</v>
      </c>
      <c r="L67" s="425">
        <f t="shared" si="2"/>
        <v>1640</v>
      </c>
      <c r="M67" s="395">
        <v>1500</v>
      </c>
      <c r="P67" s="286"/>
      <c r="R67" s="286"/>
    </row>
    <row r="68" spans="1:18" x14ac:dyDescent="0.25">
      <c r="A68" s="488">
        <v>48</v>
      </c>
      <c r="B68" s="400" t="s">
        <v>428</v>
      </c>
      <c r="C68" s="161" t="s">
        <v>112</v>
      </c>
      <c r="D68" s="478" t="s">
        <v>429</v>
      </c>
      <c r="E68" s="186"/>
      <c r="F68" s="186"/>
      <c r="G68" s="413">
        <f t="shared" si="3"/>
        <v>3570</v>
      </c>
      <c r="H68" s="826">
        <f t="shared" si="5"/>
        <v>3750</v>
      </c>
      <c r="I68" s="826">
        <f t="shared" si="6"/>
        <v>1780</v>
      </c>
      <c r="J68" s="826">
        <f t="shared" si="4"/>
        <v>1870</v>
      </c>
      <c r="K68" s="826">
        <f>'Инесса NEW'!K64</f>
        <v>1790</v>
      </c>
      <c r="L68" s="425">
        <f t="shared" si="2"/>
        <v>1880</v>
      </c>
      <c r="M68" s="395">
        <v>1780</v>
      </c>
      <c r="P68" s="286"/>
      <c r="R68" s="286"/>
    </row>
    <row r="69" spans="1:18" ht="19.5" x14ac:dyDescent="0.25">
      <c r="A69" s="488">
        <v>49</v>
      </c>
      <c r="B69" s="222" t="s">
        <v>331</v>
      </c>
      <c r="C69" s="89" t="s">
        <v>258</v>
      </c>
      <c r="D69" s="56" t="s">
        <v>342</v>
      </c>
      <c r="E69" s="96"/>
      <c r="F69" s="96"/>
      <c r="G69" s="413">
        <f t="shared" si="3"/>
        <v>2620</v>
      </c>
      <c r="H69" s="826">
        <f t="shared" si="5"/>
        <v>2750</v>
      </c>
      <c r="I69" s="826">
        <f t="shared" si="6"/>
        <v>940</v>
      </c>
      <c r="J69" s="826">
        <f t="shared" si="4"/>
        <v>990</v>
      </c>
      <c r="K69" s="826">
        <f>'Инесса NEW'!K65</f>
        <v>1680</v>
      </c>
      <c r="L69" s="425">
        <f t="shared" si="2"/>
        <v>1760</v>
      </c>
      <c r="M69" s="395">
        <v>940</v>
      </c>
      <c r="P69" s="286"/>
      <c r="R69" s="286"/>
    </row>
    <row r="70" spans="1:18" ht="19.5" x14ac:dyDescent="0.25">
      <c r="A70" s="488">
        <v>50</v>
      </c>
      <c r="B70" s="222" t="s">
        <v>332</v>
      </c>
      <c r="C70" s="89" t="s">
        <v>258</v>
      </c>
      <c r="D70" s="56" t="s">
        <v>343</v>
      </c>
      <c r="E70" s="96"/>
      <c r="F70" s="96"/>
      <c r="G70" s="413">
        <f t="shared" si="3"/>
        <v>3290</v>
      </c>
      <c r="H70" s="826">
        <f t="shared" si="5"/>
        <v>3460</v>
      </c>
      <c r="I70" s="826">
        <f t="shared" si="6"/>
        <v>1160</v>
      </c>
      <c r="J70" s="826">
        <f t="shared" si="4"/>
        <v>1220</v>
      </c>
      <c r="K70" s="826">
        <f>'Инесса NEW'!K66</f>
        <v>2130</v>
      </c>
      <c r="L70" s="425">
        <f t="shared" si="2"/>
        <v>2240</v>
      </c>
      <c r="M70" s="395">
        <v>1160</v>
      </c>
      <c r="P70" s="286"/>
      <c r="R70" s="286"/>
    </row>
    <row r="71" spans="1:18" x14ac:dyDescent="0.25">
      <c r="A71" s="488">
        <v>51</v>
      </c>
      <c r="B71" s="225" t="s">
        <v>344</v>
      </c>
      <c r="C71" s="89" t="s">
        <v>256</v>
      </c>
      <c r="D71" s="56" t="s">
        <v>19</v>
      </c>
      <c r="E71" s="96">
        <v>8</v>
      </c>
      <c r="F71" s="96">
        <v>0.02</v>
      </c>
      <c r="G71" s="413">
        <f t="shared" si="3"/>
        <v>3500</v>
      </c>
      <c r="H71" s="826">
        <f t="shared" si="5"/>
        <v>3670</v>
      </c>
      <c r="I71" s="826">
        <f t="shared" si="6"/>
        <v>1840</v>
      </c>
      <c r="J71" s="826">
        <f t="shared" si="4"/>
        <v>1930</v>
      </c>
      <c r="K71" s="826">
        <f>'Инесса NEW'!K67</f>
        <v>1660</v>
      </c>
      <c r="L71" s="425">
        <f t="shared" si="2"/>
        <v>1740</v>
      </c>
      <c r="M71" s="395">
        <v>1840</v>
      </c>
      <c r="P71" s="286"/>
      <c r="R71" s="286"/>
    </row>
    <row r="72" spans="1:18" ht="19.5" x14ac:dyDescent="0.25">
      <c r="A72" s="488">
        <v>52</v>
      </c>
      <c r="B72" s="225" t="s">
        <v>345</v>
      </c>
      <c r="C72" s="89" t="s">
        <v>254</v>
      </c>
      <c r="D72" s="56" t="s">
        <v>19</v>
      </c>
      <c r="E72" s="96">
        <v>8</v>
      </c>
      <c r="F72" s="96">
        <v>0.02</v>
      </c>
      <c r="G72" s="413">
        <f t="shared" si="3"/>
        <v>3920</v>
      </c>
      <c r="H72" s="826">
        <f t="shared" si="5"/>
        <v>4110</v>
      </c>
      <c r="I72" s="826">
        <f t="shared" si="6"/>
        <v>2260</v>
      </c>
      <c r="J72" s="826">
        <f t="shared" si="4"/>
        <v>2370</v>
      </c>
      <c r="K72" s="826">
        <f>'Инесса NEW'!K68</f>
        <v>1660</v>
      </c>
      <c r="L72" s="425">
        <f t="shared" si="2"/>
        <v>1740</v>
      </c>
      <c r="M72" s="395">
        <v>2260</v>
      </c>
      <c r="P72" s="286"/>
      <c r="R72" s="286"/>
    </row>
    <row r="73" spans="1:18" x14ac:dyDescent="0.25">
      <c r="A73" s="488">
        <v>53</v>
      </c>
      <c r="B73" s="222" t="s">
        <v>125</v>
      </c>
      <c r="C73" s="87" t="s">
        <v>253</v>
      </c>
      <c r="D73" s="69" t="s">
        <v>138</v>
      </c>
      <c r="E73" s="96"/>
      <c r="F73" s="96"/>
      <c r="G73" s="413">
        <f t="shared" si="3"/>
        <v>4360</v>
      </c>
      <c r="H73" s="826">
        <f t="shared" si="5"/>
        <v>4570</v>
      </c>
      <c r="I73" s="826">
        <f t="shared" si="6"/>
        <v>2280</v>
      </c>
      <c r="J73" s="826">
        <f t="shared" si="4"/>
        <v>2390</v>
      </c>
      <c r="K73" s="826">
        <f>'Инесса NEW'!K69</f>
        <v>2080</v>
      </c>
      <c r="L73" s="425">
        <f t="shared" si="2"/>
        <v>2180</v>
      </c>
      <c r="M73" s="395">
        <v>2280</v>
      </c>
      <c r="P73" s="286"/>
      <c r="R73" s="286"/>
    </row>
    <row r="74" spans="1:18" ht="19.5" x14ac:dyDescent="0.25">
      <c r="A74" s="488">
        <v>54</v>
      </c>
      <c r="B74" s="222" t="s">
        <v>322</v>
      </c>
      <c r="C74" s="89" t="s">
        <v>254</v>
      </c>
      <c r="D74" s="69" t="s">
        <v>138</v>
      </c>
      <c r="E74" s="96"/>
      <c r="F74" s="96"/>
      <c r="G74" s="413">
        <f t="shared" si="3"/>
        <v>4840</v>
      </c>
      <c r="H74" s="826">
        <f t="shared" si="5"/>
        <v>5080</v>
      </c>
      <c r="I74" s="826">
        <f t="shared" si="6"/>
        <v>2760</v>
      </c>
      <c r="J74" s="826">
        <f t="shared" si="4"/>
        <v>2900</v>
      </c>
      <c r="K74" s="826">
        <f>'Инесса NEW'!K70</f>
        <v>2080</v>
      </c>
      <c r="L74" s="425">
        <f t="shared" si="2"/>
        <v>2180</v>
      </c>
      <c r="M74" s="395">
        <v>2760</v>
      </c>
      <c r="P74" s="286"/>
      <c r="R74" s="286"/>
    </row>
    <row r="75" spans="1:18" ht="19.5" x14ac:dyDescent="0.25">
      <c r="A75" s="488">
        <v>55</v>
      </c>
      <c r="B75" s="225" t="s">
        <v>48</v>
      </c>
      <c r="C75" s="92" t="s">
        <v>49</v>
      </c>
      <c r="D75" s="56" t="s">
        <v>50</v>
      </c>
      <c r="E75" s="96">
        <v>5</v>
      </c>
      <c r="F75" s="96">
        <v>0.01</v>
      </c>
      <c r="G75" s="413">
        <f t="shared" si="3"/>
        <v>2760</v>
      </c>
      <c r="H75" s="826">
        <f t="shared" si="5"/>
        <v>2900</v>
      </c>
      <c r="I75" s="826">
        <f t="shared" si="6"/>
        <v>1100</v>
      </c>
      <c r="J75" s="826">
        <f t="shared" si="4"/>
        <v>1160</v>
      </c>
      <c r="K75" s="826">
        <f>'Инесса NEW'!K71</f>
        <v>1660</v>
      </c>
      <c r="L75" s="425">
        <f t="shared" si="2"/>
        <v>1740</v>
      </c>
      <c r="M75" s="395">
        <v>1100</v>
      </c>
      <c r="P75" s="286"/>
      <c r="R75" s="286"/>
    </row>
    <row r="76" spans="1:18" x14ac:dyDescent="0.25">
      <c r="A76" s="488">
        <v>56</v>
      </c>
      <c r="B76" s="225" t="s">
        <v>45</v>
      </c>
      <c r="C76" s="92" t="s">
        <v>46</v>
      </c>
      <c r="D76" s="56" t="s">
        <v>39</v>
      </c>
      <c r="E76" s="96">
        <v>6</v>
      </c>
      <c r="F76" s="96">
        <v>0.01</v>
      </c>
      <c r="G76" s="413">
        <f t="shared" si="3"/>
        <v>2880</v>
      </c>
      <c r="H76" s="826">
        <f t="shared" si="5"/>
        <v>3020</v>
      </c>
      <c r="I76" s="826">
        <f t="shared" si="6"/>
        <v>1450</v>
      </c>
      <c r="J76" s="826">
        <f t="shared" si="4"/>
        <v>1520</v>
      </c>
      <c r="K76" s="826">
        <f>'Инесса NEW'!K72</f>
        <v>1430</v>
      </c>
      <c r="L76" s="425">
        <f t="shared" si="2"/>
        <v>1500</v>
      </c>
      <c r="M76" s="395">
        <v>1450</v>
      </c>
      <c r="P76" s="286"/>
      <c r="R76" s="286"/>
    </row>
    <row r="77" spans="1:18" ht="22.5" x14ac:dyDescent="0.25">
      <c r="A77" s="488">
        <v>57</v>
      </c>
      <c r="B77" s="230" t="s">
        <v>100</v>
      </c>
      <c r="C77" s="92" t="s">
        <v>101</v>
      </c>
      <c r="D77" s="56" t="s">
        <v>39</v>
      </c>
      <c r="E77" s="96">
        <v>6</v>
      </c>
      <c r="F77" s="96">
        <v>0.01</v>
      </c>
      <c r="G77" s="413">
        <f t="shared" si="3"/>
        <v>2800</v>
      </c>
      <c r="H77" s="826">
        <f t="shared" si="5"/>
        <v>2940</v>
      </c>
      <c r="I77" s="826">
        <f t="shared" si="6"/>
        <v>1370</v>
      </c>
      <c r="J77" s="826">
        <f t="shared" si="4"/>
        <v>1440</v>
      </c>
      <c r="K77" s="826">
        <f>'Инесса NEW'!K73</f>
        <v>1430</v>
      </c>
      <c r="L77" s="425">
        <f t="shared" si="2"/>
        <v>1500</v>
      </c>
      <c r="M77" s="395">
        <v>1370</v>
      </c>
      <c r="P77" s="286"/>
      <c r="R77" s="286"/>
    </row>
    <row r="78" spans="1:18" x14ac:dyDescent="0.25">
      <c r="A78" s="488">
        <v>58</v>
      </c>
      <c r="B78" s="230" t="s">
        <v>333</v>
      </c>
      <c r="C78" s="92" t="s">
        <v>46</v>
      </c>
      <c r="D78" s="56" t="s">
        <v>334</v>
      </c>
      <c r="E78" s="96"/>
      <c r="F78" s="96"/>
      <c r="G78" s="413">
        <f t="shared" si="3"/>
        <v>3110</v>
      </c>
      <c r="H78" s="826">
        <f t="shared" si="5"/>
        <v>3270</v>
      </c>
      <c r="I78" s="826">
        <f t="shared" si="6"/>
        <v>1500</v>
      </c>
      <c r="J78" s="826">
        <f t="shared" si="4"/>
        <v>1580</v>
      </c>
      <c r="K78" s="826">
        <f>'Инесса NEW'!K74</f>
        <v>1610</v>
      </c>
      <c r="L78" s="425">
        <f t="shared" si="2"/>
        <v>1690</v>
      </c>
      <c r="M78" s="395">
        <v>1500</v>
      </c>
      <c r="P78" s="286"/>
      <c r="R78" s="286"/>
    </row>
    <row r="79" spans="1:18" x14ac:dyDescent="0.25">
      <c r="A79" s="488">
        <v>59</v>
      </c>
      <c r="B79" s="225" t="s">
        <v>47</v>
      </c>
      <c r="C79" s="92" t="s">
        <v>46</v>
      </c>
      <c r="D79" s="56" t="s">
        <v>43</v>
      </c>
      <c r="E79" s="96">
        <v>8</v>
      </c>
      <c r="F79" s="96">
        <v>0.02</v>
      </c>
      <c r="G79" s="413">
        <f t="shared" si="3"/>
        <v>3440</v>
      </c>
      <c r="H79" s="826">
        <f t="shared" si="5"/>
        <v>3610</v>
      </c>
      <c r="I79" s="826">
        <f t="shared" si="6"/>
        <v>1850</v>
      </c>
      <c r="J79" s="826">
        <f t="shared" si="4"/>
        <v>1940</v>
      </c>
      <c r="K79" s="826">
        <f>'Инесса NEW'!K75</f>
        <v>1590</v>
      </c>
      <c r="L79" s="425">
        <f t="shared" si="2"/>
        <v>1670</v>
      </c>
      <c r="M79" s="395">
        <v>1850</v>
      </c>
      <c r="P79" s="286"/>
      <c r="R79" s="286"/>
    </row>
    <row r="80" spans="1:18" x14ac:dyDescent="0.25">
      <c r="A80" s="488">
        <v>60</v>
      </c>
      <c r="B80" s="225" t="s">
        <v>24</v>
      </c>
      <c r="C80" s="92" t="s">
        <v>25</v>
      </c>
      <c r="D80" s="56" t="s">
        <v>26</v>
      </c>
      <c r="E80" s="96">
        <v>2</v>
      </c>
      <c r="F80" s="96">
        <v>0.01</v>
      </c>
      <c r="G80" s="413">
        <f t="shared" si="3"/>
        <v>1640</v>
      </c>
      <c r="H80" s="826">
        <f t="shared" si="5"/>
        <v>1730</v>
      </c>
      <c r="I80" s="826">
        <f t="shared" si="6"/>
        <v>520</v>
      </c>
      <c r="J80" s="826">
        <f t="shared" si="4"/>
        <v>550</v>
      </c>
      <c r="K80" s="826">
        <f>'Инесса NEW'!K76</f>
        <v>1120</v>
      </c>
      <c r="L80" s="425">
        <f t="shared" si="2"/>
        <v>1180</v>
      </c>
      <c r="M80" s="395">
        <v>520</v>
      </c>
      <c r="P80" s="286"/>
      <c r="R80" s="286"/>
    </row>
    <row r="81" spans="1:20" ht="19.5" x14ac:dyDescent="0.25">
      <c r="A81" s="488">
        <v>61</v>
      </c>
      <c r="B81" s="225" t="s">
        <v>323</v>
      </c>
      <c r="C81" s="92" t="s">
        <v>119</v>
      </c>
      <c r="D81" s="56" t="s">
        <v>105</v>
      </c>
      <c r="E81" s="96">
        <v>2</v>
      </c>
      <c r="F81" s="96">
        <v>0.01</v>
      </c>
      <c r="G81" s="413">
        <f t="shared" si="3"/>
        <v>1600</v>
      </c>
      <c r="H81" s="826">
        <f t="shared" si="5"/>
        <v>1680</v>
      </c>
      <c r="I81" s="826">
        <f t="shared" si="6"/>
        <v>520</v>
      </c>
      <c r="J81" s="826">
        <f t="shared" si="4"/>
        <v>550</v>
      </c>
      <c r="K81" s="826">
        <f>'Инесса NEW'!K77</f>
        <v>1080</v>
      </c>
      <c r="L81" s="425">
        <f t="shared" si="2"/>
        <v>1130</v>
      </c>
      <c r="M81" s="395">
        <v>520</v>
      </c>
      <c r="P81" s="286"/>
      <c r="R81" s="286"/>
    </row>
    <row r="82" spans="1:20" x14ac:dyDescent="0.25">
      <c r="A82" s="488">
        <v>62</v>
      </c>
      <c r="B82" s="225" t="s">
        <v>27</v>
      </c>
      <c r="C82" s="92" t="s">
        <v>25</v>
      </c>
      <c r="D82" s="56" t="s">
        <v>28</v>
      </c>
      <c r="E82" s="96">
        <v>3</v>
      </c>
      <c r="F82" s="96">
        <v>0.01</v>
      </c>
      <c r="G82" s="413">
        <f t="shared" si="3"/>
        <v>2050</v>
      </c>
      <c r="H82" s="826">
        <f t="shared" si="5"/>
        <v>2150</v>
      </c>
      <c r="I82" s="826">
        <f t="shared" si="6"/>
        <v>770</v>
      </c>
      <c r="J82" s="826">
        <f t="shared" si="4"/>
        <v>810</v>
      </c>
      <c r="K82" s="826">
        <f>'Инесса NEW'!K78</f>
        <v>1280</v>
      </c>
      <c r="L82" s="425">
        <f t="shared" si="2"/>
        <v>1340</v>
      </c>
      <c r="M82" s="395">
        <v>770</v>
      </c>
      <c r="P82" s="286"/>
      <c r="R82" s="286"/>
    </row>
    <row r="83" spans="1:20" ht="19.5" x14ac:dyDescent="0.25">
      <c r="A83" s="488">
        <v>63</v>
      </c>
      <c r="B83" s="225" t="s">
        <v>53</v>
      </c>
      <c r="C83" s="92" t="s">
        <v>54</v>
      </c>
      <c r="D83" s="56" t="s">
        <v>55</v>
      </c>
      <c r="E83" s="96">
        <v>4</v>
      </c>
      <c r="F83" s="96">
        <v>0.01</v>
      </c>
      <c r="G83" s="413">
        <f t="shared" si="3"/>
        <v>2430</v>
      </c>
      <c r="H83" s="826">
        <f t="shared" si="5"/>
        <v>2550</v>
      </c>
      <c r="I83" s="826">
        <f t="shared" si="6"/>
        <v>970</v>
      </c>
      <c r="J83" s="826">
        <f t="shared" si="4"/>
        <v>1020</v>
      </c>
      <c r="K83" s="826">
        <f>'Инесса NEW'!K79</f>
        <v>1460</v>
      </c>
      <c r="L83" s="425">
        <f t="shared" si="2"/>
        <v>1530</v>
      </c>
      <c r="M83" s="395">
        <v>970</v>
      </c>
      <c r="P83" s="286"/>
      <c r="R83" s="286"/>
    </row>
    <row r="84" spans="1:20" x14ac:dyDescent="0.25">
      <c r="A84" s="488">
        <v>64</v>
      </c>
      <c r="B84" s="225" t="s">
        <v>335</v>
      </c>
      <c r="C84" s="92" t="s">
        <v>25</v>
      </c>
      <c r="D84" s="56" t="s">
        <v>336</v>
      </c>
      <c r="E84" s="96"/>
      <c r="F84" s="96"/>
      <c r="G84" s="413">
        <f t="shared" si="3"/>
        <v>2160</v>
      </c>
      <c r="H84" s="826">
        <f t="shared" si="5"/>
        <v>2270</v>
      </c>
      <c r="I84" s="826">
        <f t="shared" si="6"/>
        <v>790</v>
      </c>
      <c r="J84" s="826">
        <f t="shared" si="4"/>
        <v>830</v>
      </c>
      <c r="K84" s="826">
        <f>'Инесса NEW'!K80</f>
        <v>1370</v>
      </c>
      <c r="L84" s="425">
        <f t="shared" si="2"/>
        <v>1440</v>
      </c>
      <c r="M84" s="395">
        <v>790</v>
      </c>
      <c r="P84" s="286"/>
      <c r="R84" s="286"/>
    </row>
    <row r="85" spans="1:20" x14ac:dyDescent="0.25">
      <c r="A85" s="488">
        <v>65</v>
      </c>
      <c r="B85" s="225" t="s">
        <v>29</v>
      </c>
      <c r="C85" s="92" t="s">
        <v>25</v>
      </c>
      <c r="D85" s="56" t="s">
        <v>30</v>
      </c>
      <c r="E85" s="96">
        <v>4</v>
      </c>
      <c r="F85" s="96">
        <v>0.01</v>
      </c>
      <c r="G85" s="413">
        <f t="shared" si="3"/>
        <v>2380</v>
      </c>
      <c r="H85" s="826">
        <f t="shared" ref="H85:H127" si="7">L85+J85</f>
        <v>2500</v>
      </c>
      <c r="I85" s="826">
        <f t="shared" ref="I85:I127" si="8">ROUND(M85*(1+ОбщаяНаценка/100),-1)</f>
        <v>970</v>
      </c>
      <c r="J85" s="826">
        <f t="shared" si="4"/>
        <v>1020</v>
      </c>
      <c r="K85" s="826">
        <f>'Инесса NEW'!K81</f>
        <v>1410</v>
      </c>
      <c r="L85" s="425">
        <f t="shared" ref="L85:L141" si="9">ROUND(K85*1.05,-1)</f>
        <v>1480</v>
      </c>
      <c r="M85" s="395">
        <v>970</v>
      </c>
      <c r="P85" s="286"/>
      <c r="R85" s="286"/>
    </row>
    <row r="86" spans="1:20" ht="19.5" x14ac:dyDescent="0.25">
      <c r="A86" s="488">
        <v>66</v>
      </c>
      <c r="B86" s="225" t="s">
        <v>90</v>
      </c>
      <c r="C86" s="92" t="s">
        <v>91</v>
      </c>
      <c r="D86" s="115" t="s">
        <v>30</v>
      </c>
      <c r="E86" s="96">
        <v>4</v>
      </c>
      <c r="F86" s="96">
        <v>0.01</v>
      </c>
      <c r="G86" s="413">
        <f t="shared" ref="G86:G141" si="10">I86+K86</f>
        <v>3370</v>
      </c>
      <c r="H86" s="826">
        <f t="shared" si="7"/>
        <v>3540</v>
      </c>
      <c r="I86" s="826">
        <f t="shared" si="8"/>
        <v>1000</v>
      </c>
      <c r="J86" s="826">
        <f t="shared" ref="J86:J141" si="11">ROUND(I86*1.05,-1)</f>
        <v>1050</v>
      </c>
      <c r="K86" s="826">
        <f>'Инесса NEW'!K82</f>
        <v>2370</v>
      </c>
      <c r="L86" s="425">
        <f t="shared" si="9"/>
        <v>2490</v>
      </c>
      <c r="M86" s="395">
        <v>1000</v>
      </c>
      <c r="P86" s="286"/>
      <c r="R86" s="286"/>
    </row>
    <row r="87" spans="1:20" s="453" customFormat="1" ht="19.5" x14ac:dyDescent="0.25">
      <c r="A87" s="528">
        <v>67</v>
      </c>
      <c r="B87" s="448" t="s">
        <v>480</v>
      </c>
      <c r="C87" s="449" t="s">
        <v>91</v>
      </c>
      <c r="D87" s="479" t="s">
        <v>30</v>
      </c>
      <c r="E87" s="451">
        <v>4</v>
      </c>
      <c r="F87" s="451">
        <v>0.01</v>
      </c>
      <c r="G87" s="413">
        <f t="shared" si="10"/>
        <v>8560</v>
      </c>
      <c r="H87" s="827">
        <f t="shared" ref="H87" si="12">L87+J87</f>
        <v>8990</v>
      </c>
      <c r="I87" s="827">
        <f t="shared" ref="I87" si="13">ROUND(M87*(1+ОбщаяНаценка/100),-1)</f>
        <v>1000</v>
      </c>
      <c r="J87" s="827">
        <f t="shared" ref="J87" si="14">ROUND(I87*1.05,-1)</f>
        <v>1050</v>
      </c>
      <c r="K87" s="827">
        <f>'Инесса NEW'!K83</f>
        <v>7560</v>
      </c>
      <c r="L87" s="425">
        <f t="shared" si="9"/>
        <v>7940</v>
      </c>
      <c r="M87" s="453">
        <v>1000</v>
      </c>
      <c r="N87" s="454" t="s">
        <v>492</v>
      </c>
      <c r="P87" s="406"/>
      <c r="Q87" s="455"/>
      <c r="R87" s="406"/>
      <c r="S87" s="455"/>
      <c r="T87" s="455"/>
    </row>
    <row r="88" spans="1:20" s="453" customFormat="1" ht="19.5" x14ac:dyDescent="0.25">
      <c r="A88" s="528">
        <v>68</v>
      </c>
      <c r="B88" s="448" t="s">
        <v>31</v>
      </c>
      <c r="C88" s="449" t="s">
        <v>32</v>
      </c>
      <c r="D88" s="470" t="s">
        <v>30</v>
      </c>
      <c r="E88" s="451">
        <v>4</v>
      </c>
      <c r="F88" s="451">
        <v>0.01</v>
      </c>
      <c r="G88" s="413">
        <f t="shared" si="10"/>
        <v>3750</v>
      </c>
      <c r="H88" s="827">
        <f t="shared" si="7"/>
        <v>3940</v>
      </c>
      <c r="I88" s="827">
        <f t="shared" si="8"/>
        <v>1140</v>
      </c>
      <c r="J88" s="827">
        <f t="shared" si="11"/>
        <v>1200</v>
      </c>
      <c r="K88" s="827">
        <f>'Инесса NEW'!K84</f>
        <v>2610</v>
      </c>
      <c r="L88" s="425">
        <f t="shared" si="9"/>
        <v>2740</v>
      </c>
      <c r="M88" s="453">
        <v>1140</v>
      </c>
      <c r="P88" s="406"/>
      <c r="Q88" s="455"/>
      <c r="R88" s="406"/>
      <c r="S88" s="455"/>
      <c r="T88" s="455"/>
    </row>
    <row r="89" spans="1:20" s="453" customFormat="1" ht="19.5" x14ac:dyDescent="0.25">
      <c r="A89" s="528">
        <v>69</v>
      </c>
      <c r="B89" s="448" t="s">
        <v>481</v>
      </c>
      <c r="C89" s="449" t="s">
        <v>32</v>
      </c>
      <c r="D89" s="470" t="s">
        <v>30</v>
      </c>
      <c r="E89" s="451">
        <v>4</v>
      </c>
      <c r="F89" s="451">
        <v>0.01</v>
      </c>
      <c r="G89" s="413">
        <f t="shared" si="10"/>
        <v>10430</v>
      </c>
      <c r="H89" s="827">
        <f t="shared" ref="H89" si="15">L89+J89</f>
        <v>10950</v>
      </c>
      <c r="I89" s="827">
        <f t="shared" ref="I89" si="16">ROUND(M89*(1+ОбщаяНаценка/100),-1)</f>
        <v>1140</v>
      </c>
      <c r="J89" s="827">
        <f t="shared" ref="J89" si="17">ROUND(I89*1.05,-1)</f>
        <v>1200</v>
      </c>
      <c r="K89" s="827">
        <f>'Инесса NEW'!K85</f>
        <v>9290</v>
      </c>
      <c r="L89" s="425">
        <f t="shared" si="9"/>
        <v>9750</v>
      </c>
      <c r="M89" s="453">
        <v>1140</v>
      </c>
      <c r="N89" s="454" t="s">
        <v>492</v>
      </c>
      <c r="P89" s="406"/>
      <c r="Q89" s="455"/>
      <c r="R89" s="406"/>
      <c r="S89" s="455"/>
      <c r="T89" s="455"/>
    </row>
    <row r="90" spans="1:20" s="453" customFormat="1" ht="19.5" x14ac:dyDescent="0.25">
      <c r="A90" s="528">
        <v>70</v>
      </c>
      <c r="B90" s="448" t="s">
        <v>33</v>
      </c>
      <c r="C90" s="449" t="s">
        <v>34</v>
      </c>
      <c r="D90" s="479" t="s">
        <v>30</v>
      </c>
      <c r="E90" s="451">
        <v>4</v>
      </c>
      <c r="F90" s="451">
        <v>0.01</v>
      </c>
      <c r="G90" s="413">
        <f t="shared" si="10"/>
        <v>2960</v>
      </c>
      <c r="H90" s="827">
        <f t="shared" si="7"/>
        <v>3110</v>
      </c>
      <c r="I90" s="827">
        <f t="shared" si="8"/>
        <v>1140</v>
      </c>
      <c r="J90" s="827">
        <f t="shared" si="11"/>
        <v>1200</v>
      </c>
      <c r="K90" s="827">
        <f>'Инесса NEW'!K86</f>
        <v>1820</v>
      </c>
      <c r="L90" s="425">
        <f t="shared" si="9"/>
        <v>1910</v>
      </c>
      <c r="M90" s="453">
        <v>1140</v>
      </c>
      <c r="P90" s="406"/>
      <c r="Q90" s="455"/>
      <c r="R90" s="406"/>
      <c r="S90" s="455"/>
      <c r="T90" s="455"/>
    </row>
    <row r="91" spans="1:20" s="453" customFormat="1" ht="19.5" x14ac:dyDescent="0.25">
      <c r="A91" s="528">
        <v>71</v>
      </c>
      <c r="B91" s="448" t="s">
        <v>482</v>
      </c>
      <c r="C91" s="449" t="s">
        <v>34</v>
      </c>
      <c r="D91" s="479" t="s">
        <v>30</v>
      </c>
      <c r="E91" s="451">
        <v>4</v>
      </c>
      <c r="F91" s="451">
        <v>0.01</v>
      </c>
      <c r="G91" s="413">
        <f t="shared" si="10"/>
        <v>4990</v>
      </c>
      <c r="H91" s="827">
        <f t="shared" ref="H91" si="18">L91+J91</f>
        <v>5240</v>
      </c>
      <c r="I91" s="827">
        <f t="shared" ref="I91" si="19">ROUND(M91*(1+ОбщаяНаценка/100),-1)</f>
        <v>1140</v>
      </c>
      <c r="J91" s="827">
        <f t="shared" ref="J91" si="20">ROUND(I91*1.05,-1)</f>
        <v>1200</v>
      </c>
      <c r="K91" s="827">
        <f>'Инесса NEW'!K87</f>
        <v>3850</v>
      </c>
      <c r="L91" s="425">
        <f t="shared" si="9"/>
        <v>4040</v>
      </c>
      <c r="M91" s="453">
        <v>1140</v>
      </c>
      <c r="N91" s="454" t="s">
        <v>491</v>
      </c>
      <c r="P91" s="406"/>
      <c r="Q91" s="455"/>
      <c r="R91" s="406"/>
      <c r="S91" s="455"/>
      <c r="T91" s="455"/>
    </row>
    <row r="92" spans="1:20" s="453" customFormat="1" x14ac:dyDescent="0.25">
      <c r="A92" s="528">
        <v>72</v>
      </c>
      <c r="B92" s="448" t="s">
        <v>35</v>
      </c>
      <c r="C92" s="449" t="s">
        <v>25</v>
      </c>
      <c r="D92" s="479" t="s">
        <v>36</v>
      </c>
      <c r="E92" s="451">
        <v>5</v>
      </c>
      <c r="F92" s="451">
        <v>0.01</v>
      </c>
      <c r="G92" s="413">
        <f t="shared" si="10"/>
        <v>2650</v>
      </c>
      <c r="H92" s="827">
        <f t="shared" si="7"/>
        <v>2780</v>
      </c>
      <c r="I92" s="827">
        <f t="shared" si="8"/>
        <v>1170</v>
      </c>
      <c r="J92" s="827">
        <f t="shared" si="11"/>
        <v>1230</v>
      </c>
      <c r="K92" s="827">
        <f>'Инесса NEW'!K90</f>
        <v>1480</v>
      </c>
      <c r="L92" s="425">
        <f t="shared" si="9"/>
        <v>1550</v>
      </c>
      <c r="M92" s="453">
        <v>1170</v>
      </c>
      <c r="P92" s="406"/>
      <c r="Q92" s="455"/>
      <c r="R92" s="406"/>
      <c r="S92" s="455"/>
      <c r="T92" s="455"/>
    </row>
    <row r="93" spans="1:20" s="453" customFormat="1" ht="19.5" x14ac:dyDescent="0.25">
      <c r="A93" s="528">
        <v>73</v>
      </c>
      <c r="B93" s="448" t="s">
        <v>37</v>
      </c>
      <c r="C93" s="449" t="s">
        <v>32</v>
      </c>
      <c r="D93" s="479" t="s">
        <v>36</v>
      </c>
      <c r="E93" s="451">
        <v>5</v>
      </c>
      <c r="F93" s="451">
        <v>0.01</v>
      </c>
      <c r="G93" s="413">
        <f t="shared" si="10"/>
        <v>4160</v>
      </c>
      <c r="H93" s="827">
        <f t="shared" si="7"/>
        <v>4370</v>
      </c>
      <c r="I93" s="827">
        <f t="shared" si="8"/>
        <v>1330</v>
      </c>
      <c r="J93" s="827">
        <f t="shared" si="11"/>
        <v>1400</v>
      </c>
      <c r="K93" s="827">
        <f>'Инесса NEW'!K91</f>
        <v>2830</v>
      </c>
      <c r="L93" s="425">
        <f t="shared" si="9"/>
        <v>2970</v>
      </c>
      <c r="M93" s="453">
        <v>1330</v>
      </c>
      <c r="P93" s="406"/>
      <c r="Q93" s="455"/>
      <c r="R93" s="406"/>
      <c r="S93" s="455"/>
      <c r="T93" s="455"/>
    </row>
    <row r="94" spans="1:20" s="453" customFormat="1" ht="19.5" x14ac:dyDescent="0.25">
      <c r="A94" s="528">
        <v>74</v>
      </c>
      <c r="B94" s="448" t="s">
        <v>483</v>
      </c>
      <c r="C94" s="449" t="s">
        <v>32</v>
      </c>
      <c r="D94" s="479" t="s">
        <v>36</v>
      </c>
      <c r="E94" s="451">
        <v>5</v>
      </c>
      <c r="F94" s="451">
        <v>0.01</v>
      </c>
      <c r="G94" s="413">
        <f t="shared" si="10"/>
        <v>10860</v>
      </c>
      <c r="H94" s="827">
        <f t="shared" ref="H94" si="21">L94+J94</f>
        <v>11410</v>
      </c>
      <c r="I94" s="827">
        <f t="shared" ref="I94" si="22">ROUND(M94*(1+ОбщаяНаценка/100),-1)</f>
        <v>1330</v>
      </c>
      <c r="J94" s="827">
        <f t="shared" ref="J94" si="23">ROUND(I94*1.05,-1)</f>
        <v>1400</v>
      </c>
      <c r="K94" s="827">
        <f>'Инесса NEW'!K92</f>
        <v>9530</v>
      </c>
      <c r="L94" s="425">
        <f t="shared" si="9"/>
        <v>10010</v>
      </c>
      <c r="M94" s="453">
        <v>1330</v>
      </c>
      <c r="N94" s="454" t="s">
        <v>492</v>
      </c>
      <c r="P94" s="406"/>
      <c r="Q94" s="455"/>
      <c r="R94" s="406"/>
      <c r="S94" s="455"/>
      <c r="T94" s="455"/>
    </row>
    <row r="95" spans="1:20" s="453" customFormat="1" x14ac:dyDescent="0.25">
      <c r="A95" s="528">
        <v>75</v>
      </c>
      <c r="B95" s="448" t="s">
        <v>289</v>
      </c>
      <c r="C95" s="449" t="s">
        <v>25</v>
      </c>
      <c r="D95" s="479" t="s">
        <v>276</v>
      </c>
      <c r="E95" s="451">
        <v>4</v>
      </c>
      <c r="F95" s="451">
        <v>0.01</v>
      </c>
      <c r="G95" s="413">
        <f t="shared" si="10"/>
        <v>2580</v>
      </c>
      <c r="H95" s="827">
        <f t="shared" si="7"/>
        <v>2710</v>
      </c>
      <c r="I95" s="827">
        <f t="shared" si="8"/>
        <v>1070</v>
      </c>
      <c r="J95" s="827">
        <f t="shared" si="11"/>
        <v>1120</v>
      </c>
      <c r="K95" s="827">
        <f>'Инесса NEW'!K88</f>
        <v>1510</v>
      </c>
      <c r="L95" s="425">
        <f t="shared" si="9"/>
        <v>1590</v>
      </c>
      <c r="M95" s="453">
        <v>1070</v>
      </c>
      <c r="P95" s="406"/>
      <c r="Q95" s="455"/>
      <c r="R95" s="406"/>
      <c r="S95" s="455"/>
      <c r="T95" s="455"/>
    </row>
    <row r="96" spans="1:20" s="453" customFormat="1" ht="19.5" x14ac:dyDescent="0.25">
      <c r="A96" s="528">
        <v>76</v>
      </c>
      <c r="B96" s="448" t="s">
        <v>337</v>
      </c>
      <c r="C96" s="449" t="s">
        <v>52</v>
      </c>
      <c r="D96" s="470" t="s">
        <v>276</v>
      </c>
      <c r="E96" s="451"/>
      <c r="F96" s="451"/>
      <c r="G96" s="413">
        <f t="shared" si="10"/>
        <v>1900</v>
      </c>
      <c r="H96" s="827">
        <f t="shared" si="7"/>
        <v>1990</v>
      </c>
      <c r="I96" s="827">
        <f t="shared" si="8"/>
        <v>250</v>
      </c>
      <c r="J96" s="827">
        <f t="shared" si="11"/>
        <v>260</v>
      </c>
      <c r="K96" s="827">
        <f>'Инесса NEW'!K89</f>
        <v>1650</v>
      </c>
      <c r="L96" s="425">
        <f t="shared" si="9"/>
        <v>1730</v>
      </c>
      <c r="M96" s="453">
        <v>250</v>
      </c>
      <c r="P96" s="406"/>
      <c r="Q96" s="455"/>
      <c r="R96" s="406"/>
      <c r="S96" s="455"/>
      <c r="T96" s="455"/>
    </row>
    <row r="97" spans="1:20" s="453" customFormat="1" x14ac:dyDescent="0.25">
      <c r="A97" s="528">
        <v>77</v>
      </c>
      <c r="B97" s="448" t="s">
        <v>38</v>
      </c>
      <c r="C97" s="449" t="s">
        <v>25</v>
      </c>
      <c r="D97" s="479" t="s">
        <v>39</v>
      </c>
      <c r="E97" s="451">
        <v>6</v>
      </c>
      <c r="F97" s="451">
        <v>0.01</v>
      </c>
      <c r="G97" s="413">
        <f t="shared" si="10"/>
        <v>3210</v>
      </c>
      <c r="H97" s="827">
        <f t="shared" si="7"/>
        <v>3370</v>
      </c>
      <c r="I97" s="827">
        <f t="shared" si="8"/>
        <v>1440</v>
      </c>
      <c r="J97" s="827">
        <f t="shared" si="11"/>
        <v>1510</v>
      </c>
      <c r="K97" s="827">
        <f>'Инесса NEW'!K93</f>
        <v>1770</v>
      </c>
      <c r="L97" s="425">
        <f t="shared" si="9"/>
        <v>1860</v>
      </c>
      <c r="M97" s="453">
        <v>1440</v>
      </c>
      <c r="P97" s="406"/>
      <c r="Q97" s="455"/>
      <c r="R97" s="406"/>
      <c r="S97" s="455"/>
      <c r="T97" s="455"/>
    </row>
    <row r="98" spans="1:20" s="453" customFormat="1" ht="22.5" x14ac:dyDescent="0.25">
      <c r="A98" s="528">
        <v>78</v>
      </c>
      <c r="B98" s="457" t="s">
        <v>94</v>
      </c>
      <c r="C98" s="449" t="s">
        <v>93</v>
      </c>
      <c r="D98" s="479" t="s">
        <v>39</v>
      </c>
      <c r="E98" s="451">
        <v>6</v>
      </c>
      <c r="F98" s="451">
        <v>0.01</v>
      </c>
      <c r="G98" s="413">
        <f t="shared" si="10"/>
        <v>3140</v>
      </c>
      <c r="H98" s="827">
        <f t="shared" si="7"/>
        <v>3300</v>
      </c>
      <c r="I98" s="827">
        <f t="shared" si="8"/>
        <v>1370</v>
      </c>
      <c r="J98" s="827">
        <f t="shared" si="11"/>
        <v>1440</v>
      </c>
      <c r="K98" s="827">
        <f>'Инесса NEW'!K94</f>
        <v>1770</v>
      </c>
      <c r="L98" s="425">
        <f t="shared" si="9"/>
        <v>1860</v>
      </c>
      <c r="M98" s="453">
        <v>1370</v>
      </c>
      <c r="P98" s="406"/>
      <c r="Q98" s="455"/>
      <c r="R98" s="406"/>
      <c r="S98" s="455"/>
      <c r="T98" s="455"/>
    </row>
    <row r="99" spans="1:20" s="453" customFormat="1" ht="19.5" x14ac:dyDescent="0.25">
      <c r="A99" s="528">
        <v>79</v>
      </c>
      <c r="B99" s="448" t="s">
        <v>51</v>
      </c>
      <c r="C99" s="449" t="s">
        <v>52</v>
      </c>
      <c r="D99" s="470" t="s">
        <v>39</v>
      </c>
      <c r="E99" s="451">
        <v>6</v>
      </c>
      <c r="F99" s="451">
        <v>0.01</v>
      </c>
      <c r="G99" s="413">
        <f t="shared" si="10"/>
        <v>2150</v>
      </c>
      <c r="H99" s="827">
        <f t="shared" si="7"/>
        <v>2260</v>
      </c>
      <c r="I99" s="827">
        <f t="shared" si="8"/>
        <v>330</v>
      </c>
      <c r="J99" s="827">
        <f t="shared" si="11"/>
        <v>350</v>
      </c>
      <c r="K99" s="827">
        <f>'Инесса NEW'!K95</f>
        <v>1820</v>
      </c>
      <c r="L99" s="425">
        <f t="shared" si="9"/>
        <v>1910</v>
      </c>
      <c r="M99" s="453">
        <v>330</v>
      </c>
      <c r="P99" s="406"/>
      <c r="Q99" s="455"/>
      <c r="R99" s="406"/>
      <c r="S99" s="455"/>
      <c r="T99" s="455"/>
    </row>
    <row r="100" spans="1:20" s="453" customFormat="1" ht="19.5" x14ac:dyDescent="0.25">
      <c r="A100" s="528">
        <v>80</v>
      </c>
      <c r="B100" s="448" t="s">
        <v>92</v>
      </c>
      <c r="C100" s="449" t="s">
        <v>91</v>
      </c>
      <c r="D100" s="479" t="s">
        <v>39</v>
      </c>
      <c r="E100" s="451">
        <v>6</v>
      </c>
      <c r="F100" s="451">
        <v>0.01</v>
      </c>
      <c r="G100" s="413">
        <f t="shared" si="10"/>
        <v>4250</v>
      </c>
      <c r="H100" s="827">
        <f t="shared" si="7"/>
        <v>4460</v>
      </c>
      <c r="I100" s="827">
        <f t="shared" si="8"/>
        <v>1450</v>
      </c>
      <c r="J100" s="827">
        <f t="shared" si="11"/>
        <v>1520</v>
      </c>
      <c r="K100" s="827">
        <f>'Инесса NEW'!K96</f>
        <v>2800</v>
      </c>
      <c r="L100" s="425">
        <f t="shared" si="9"/>
        <v>2940</v>
      </c>
      <c r="M100" s="453">
        <v>1450</v>
      </c>
      <c r="P100" s="406"/>
      <c r="Q100" s="455"/>
      <c r="R100" s="406"/>
      <c r="S100" s="455"/>
      <c r="T100" s="455"/>
    </row>
    <row r="101" spans="1:20" s="453" customFormat="1" ht="19.5" x14ac:dyDescent="0.25">
      <c r="A101" s="528">
        <v>81</v>
      </c>
      <c r="B101" s="448" t="s">
        <v>484</v>
      </c>
      <c r="C101" s="449" t="s">
        <v>91</v>
      </c>
      <c r="D101" s="479" t="s">
        <v>39</v>
      </c>
      <c r="E101" s="451">
        <v>6</v>
      </c>
      <c r="F101" s="451">
        <v>0.01</v>
      </c>
      <c r="G101" s="413">
        <f t="shared" si="10"/>
        <v>9440</v>
      </c>
      <c r="H101" s="827">
        <f t="shared" ref="H101" si="24">L101+J101</f>
        <v>9910</v>
      </c>
      <c r="I101" s="827">
        <f t="shared" ref="I101" si="25">ROUND(M101*(1+ОбщаяНаценка/100),-1)</f>
        <v>1450</v>
      </c>
      <c r="J101" s="827">
        <f t="shared" ref="J101" si="26">ROUND(I101*1.05,-1)</f>
        <v>1520</v>
      </c>
      <c r="K101" s="827">
        <f>'Инесса NEW'!K97</f>
        <v>7990</v>
      </c>
      <c r="L101" s="425">
        <f t="shared" si="9"/>
        <v>8390</v>
      </c>
      <c r="M101" s="453">
        <v>1450</v>
      </c>
      <c r="N101" s="454" t="s">
        <v>492</v>
      </c>
      <c r="P101" s="406"/>
      <c r="Q101" s="455"/>
      <c r="R101" s="406"/>
      <c r="S101" s="455"/>
      <c r="T101" s="455"/>
    </row>
    <row r="102" spans="1:20" s="453" customFormat="1" ht="19.5" x14ac:dyDescent="0.25">
      <c r="A102" s="528">
        <v>82</v>
      </c>
      <c r="B102" s="448" t="s">
        <v>40</v>
      </c>
      <c r="C102" s="449" t="s">
        <v>32</v>
      </c>
      <c r="D102" s="479" t="s">
        <v>39</v>
      </c>
      <c r="E102" s="451">
        <v>6</v>
      </c>
      <c r="F102" s="451">
        <v>0.01</v>
      </c>
      <c r="G102" s="413">
        <f t="shared" si="10"/>
        <v>4590</v>
      </c>
      <c r="H102" s="827">
        <f t="shared" si="7"/>
        <v>4820</v>
      </c>
      <c r="I102" s="827">
        <f t="shared" si="8"/>
        <v>1530</v>
      </c>
      <c r="J102" s="827">
        <f t="shared" si="11"/>
        <v>1610</v>
      </c>
      <c r="K102" s="827">
        <f>'Инесса NEW'!K98</f>
        <v>3060</v>
      </c>
      <c r="L102" s="425">
        <f t="shared" si="9"/>
        <v>3210</v>
      </c>
      <c r="M102" s="453">
        <v>1530</v>
      </c>
      <c r="N102" s="454"/>
      <c r="P102" s="406"/>
      <c r="Q102" s="455"/>
      <c r="R102" s="406"/>
      <c r="S102" s="455"/>
      <c r="T102" s="455"/>
    </row>
    <row r="103" spans="1:20" s="453" customFormat="1" ht="19.5" x14ac:dyDescent="0.25">
      <c r="A103" s="528">
        <v>83</v>
      </c>
      <c r="B103" s="448" t="s">
        <v>485</v>
      </c>
      <c r="C103" s="449" t="s">
        <v>32</v>
      </c>
      <c r="D103" s="479" t="s">
        <v>39</v>
      </c>
      <c r="E103" s="451">
        <v>6</v>
      </c>
      <c r="F103" s="451">
        <v>0.01</v>
      </c>
      <c r="G103" s="413">
        <f t="shared" si="10"/>
        <v>11310</v>
      </c>
      <c r="H103" s="827">
        <f t="shared" ref="H103" si="27">L103+J103</f>
        <v>11880</v>
      </c>
      <c r="I103" s="827">
        <f t="shared" ref="I103" si="28">ROUND(M103*(1+ОбщаяНаценка/100),-1)</f>
        <v>1530</v>
      </c>
      <c r="J103" s="827">
        <f t="shared" ref="J103" si="29">ROUND(I103*1.05,-1)</f>
        <v>1610</v>
      </c>
      <c r="K103" s="827">
        <f>'Инесса NEW'!K99</f>
        <v>9780</v>
      </c>
      <c r="L103" s="425">
        <f t="shared" si="9"/>
        <v>10270</v>
      </c>
      <c r="M103" s="453">
        <v>1530</v>
      </c>
      <c r="N103" s="454" t="s">
        <v>492</v>
      </c>
      <c r="P103" s="406"/>
      <c r="Q103" s="455"/>
      <c r="R103" s="406"/>
      <c r="S103" s="455"/>
      <c r="T103" s="455"/>
    </row>
    <row r="104" spans="1:20" s="453" customFormat="1" ht="19.5" x14ac:dyDescent="0.25">
      <c r="A104" s="528">
        <v>84</v>
      </c>
      <c r="B104" s="448" t="s">
        <v>41</v>
      </c>
      <c r="C104" s="449" t="s">
        <v>34</v>
      </c>
      <c r="D104" s="479" t="s">
        <v>39</v>
      </c>
      <c r="E104" s="451">
        <v>6</v>
      </c>
      <c r="F104" s="451">
        <v>0.01</v>
      </c>
      <c r="G104" s="413">
        <f t="shared" si="10"/>
        <v>3800</v>
      </c>
      <c r="H104" s="827">
        <f t="shared" si="7"/>
        <v>3990</v>
      </c>
      <c r="I104" s="827">
        <f t="shared" si="8"/>
        <v>1530</v>
      </c>
      <c r="J104" s="827">
        <f t="shared" si="11"/>
        <v>1610</v>
      </c>
      <c r="K104" s="827">
        <f>'Инесса NEW'!K100</f>
        <v>2270</v>
      </c>
      <c r="L104" s="425">
        <f t="shared" si="9"/>
        <v>2380</v>
      </c>
      <c r="M104" s="453">
        <v>1530</v>
      </c>
      <c r="P104" s="406"/>
      <c r="Q104" s="455"/>
      <c r="R104" s="406"/>
      <c r="S104" s="455"/>
      <c r="T104" s="455"/>
    </row>
    <row r="105" spans="1:20" s="453" customFormat="1" ht="19.5" x14ac:dyDescent="0.25">
      <c r="A105" s="528">
        <v>85</v>
      </c>
      <c r="B105" s="448" t="s">
        <v>486</v>
      </c>
      <c r="C105" s="449" t="s">
        <v>34</v>
      </c>
      <c r="D105" s="479" t="s">
        <v>39</v>
      </c>
      <c r="E105" s="451">
        <v>6</v>
      </c>
      <c r="F105" s="451">
        <v>0.01</v>
      </c>
      <c r="G105" s="413">
        <f t="shared" si="10"/>
        <v>5840</v>
      </c>
      <c r="H105" s="827">
        <f t="shared" ref="H105" si="30">L105+J105</f>
        <v>6140</v>
      </c>
      <c r="I105" s="827">
        <f t="shared" ref="I105" si="31">ROUND(M105*(1+ОбщаяНаценка/100),-1)</f>
        <v>1530</v>
      </c>
      <c r="J105" s="827">
        <f t="shared" ref="J105" si="32">ROUND(I105*1.05,-1)</f>
        <v>1610</v>
      </c>
      <c r="K105" s="827">
        <f>'Инесса NEW'!K101</f>
        <v>4310</v>
      </c>
      <c r="L105" s="425">
        <f t="shared" si="9"/>
        <v>4530</v>
      </c>
      <c r="M105" s="453">
        <v>1530</v>
      </c>
      <c r="N105" s="454" t="s">
        <v>493</v>
      </c>
      <c r="P105" s="406"/>
      <c r="Q105" s="455"/>
      <c r="R105" s="406"/>
      <c r="S105" s="455"/>
      <c r="T105" s="455"/>
    </row>
    <row r="106" spans="1:20" s="453" customFormat="1" x14ac:dyDescent="0.25">
      <c r="A106" s="528">
        <v>86</v>
      </c>
      <c r="B106" s="448" t="s">
        <v>359</v>
      </c>
      <c r="C106" s="449" t="s">
        <v>25</v>
      </c>
      <c r="D106" s="479" t="s">
        <v>334</v>
      </c>
      <c r="E106" s="451"/>
      <c r="F106" s="451"/>
      <c r="G106" s="413">
        <f t="shared" si="10"/>
        <v>3440</v>
      </c>
      <c r="H106" s="827">
        <f t="shared" si="7"/>
        <v>3620</v>
      </c>
      <c r="I106" s="827">
        <f t="shared" si="8"/>
        <v>1500</v>
      </c>
      <c r="J106" s="827">
        <f t="shared" si="11"/>
        <v>1580</v>
      </c>
      <c r="K106" s="827">
        <f>'Инесса NEW'!K102</f>
        <v>1940</v>
      </c>
      <c r="L106" s="425">
        <f t="shared" si="9"/>
        <v>2040</v>
      </c>
      <c r="M106" s="453">
        <v>1500</v>
      </c>
      <c r="P106" s="406"/>
      <c r="Q106" s="455"/>
      <c r="R106" s="406"/>
      <c r="S106" s="455"/>
      <c r="T106" s="455"/>
    </row>
    <row r="107" spans="1:20" s="453" customFormat="1" x14ac:dyDescent="0.25">
      <c r="A107" s="528">
        <v>87</v>
      </c>
      <c r="B107" s="448" t="s">
        <v>42</v>
      </c>
      <c r="C107" s="449" t="s">
        <v>25</v>
      </c>
      <c r="D107" s="479" t="s">
        <v>43</v>
      </c>
      <c r="E107" s="451">
        <v>8</v>
      </c>
      <c r="F107" s="451">
        <v>0.02</v>
      </c>
      <c r="G107" s="413">
        <f t="shared" si="10"/>
        <v>3800</v>
      </c>
      <c r="H107" s="827">
        <f t="shared" si="7"/>
        <v>3990</v>
      </c>
      <c r="I107" s="827">
        <f t="shared" si="8"/>
        <v>1850</v>
      </c>
      <c r="J107" s="827">
        <f t="shared" si="11"/>
        <v>1940</v>
      </c>
      <c r="K107" s="827">
        <f>'Инесса NEW'!K103</f>
        <v>1950</v>
      </c>
      <c r="L107" s="425">
        <f t="shared" si="9"/>
        <v>2050</v>
      </c>
      <c r="M107" s="453">
        <v>1850</v>
      </c>
      <c r="P107" s="406"/>
      <c r="Q107" s="455"/>
      <c r="R107" s="406"/>
      <c r="S107" s="455"/>
      <c r="T107" s="455"/>
    </row>
    <row r="108" spans="1:20" s="453" customFormat="1" ht="19.5" x14ac:dyDescent="0.25">
      <c r="A108" s="528">
        <v>88</v>
      </c>
      <c r="B108" s="448" t="s">
        <v>95</v>
      </c>
      <c r="C108" s="449" t="s">
        <v>91</v>
      </c>
      <c r="D108" s="479" t="s">
        <v>43</v>
      </c>
      <c r="E108" s="451">
        <v>8</v>
      </c>
      <c r="F108" s="451">
        <v>0.02</v>
      </c>
      <c r="G108" s="413">
        <f t="shared" si="10"/>
        <v>4990</v>
      </c>
      <c r="H108" s="827">
        <f t="shared" si="7"/>
        <v>5240</v>
      </c>
      <c r="I108" s="827">
        <f t="shared" si="8"/>
        <v>1840</v>
      </c>
      <c r="J108" s="827">
        <f t="shared" si="11"/>
        <v>1930</v>
      </c>
      <c r="K108" s="827">
        <f>'Инесса NEW'!K104</f>
        <v>3150</v>
      </c>
      <c r="L108" s="425">
        <f t="shared" si="9"/>
        <v>3310</v>
      </c>
      <c r="M108" s="453">
        <v>1840</v>
      </c>
      <c r="P108" s="406"/>
      <c r="Q108" s="455"/>
      <c r="R108" s="406"/>
      <c r="S108" s="455"/>
      <c r="T108" s="455"/>
    </row>
    <row r="109" spans="1:20" s="453" customFormat="1" ht="19.5" x14ac:dyDescent="0.25">
      <c r="A109" s="528">
        <v>89</v>
      </c>
      <c r="B109" s="448" t="s">
        <v>487</v>
      </c>
      <c r="C109" s="449" t="s">
        <v>91</v>
      </c>
      <c r="D109" s="479" t="s">
        <v>43</v>
      </c>
      <c r="E109" s="451">
        <v>8</v>
      </c>
      <c r="F109" s="451">
        <v>0.02</v>
      </c>
      <c r="G109" s="413">
        <f t="shared" si="10"/>
        <v>10260</v>
      </c>
      <c r="H109" s="827">
        <f t="shared" ref="H109" si="33">L109+J109</f>
        <v>10770</v>
      </c>
      <c r="I109" s="827">
        <f t="shared" ref="I109" si="34">ROUND(M109*(1+ОбщаяНаценка/100),-1)</f>
        <v>1840</v>
      </c>
      <c r="J109" s="827">
        <f t="shared" ref="J109" si="35">ROUND(I109*1.05,-1)</f>
        <v>1930</v>
      </c>
      <c r="K109" s="827">
        <f>'Инесса NEW'!K105</f>
        <v>8420</v>
      </c>
      <c r="L109" s="425">
        <f t="shared" si="9"/>
        <v>8840</v>
      </c>
      <c r="M109" s="453">
        <v>1840</v>
      </c>
      <c r="N109" s="454" t="s">
        <v>492</v>
      </c>
      <c r="P109" s="406"/>
      <c r="Q109" s="455"/>
      <c r="R109" s="406"/>
      <c r="S109" s="455"/>
      <c r="T109" s="455"/>
    </row>
    <row r="110" spans="1:20" s="453" customFormat="1" ht="19.5" x14ac:dyDescent="0.25">
      <c r="A110" s="528">
        <v>90</v>
      </c>
      <c r="B110" s="448" t="s">
        <v>44</v>
      </c>
      <c r="C110" s="449" t="s">
        <v>34</v>
      </c>
      <c r="D110" s="479" t="s">
        <v>43</v>
      </c>
      <c r="E110" s="451">
        <v>8</v>
      </c>
      <c r="F110" s="451">
        <v>0.02</v>
      </c>
      <c r="G110" s="413">
        <f t="shared" si="10"/>
        <v>4940</v>
      </c>
      <c r="H110" s="827">
        <f t="shared" si="7"/>
        <v>5190</v>
      </c>
      <c r="I110" s="827">
        <f t="shared" si="8"/>
        <v>2010</v>
      </c>
      <c r="J110" s="827">
        <f t="shared" si="11"/>
        <v>2110</v>
      </c>
      <c r="K110" s="827">
        <f>'Инесса NEW'!K106</f>
        <v>2930</v>
      </c>
      <c r="L110" s="425">
        <f t="shared" si="9"/>
        <v>3080</v>
      </c>
      <c r="M110" s="453">
        <v>2010</v>
      </c>
      <c r="P110" s="406"/>
      <c r="Q110" s="455"/>
      <c r="R110" s="406"/>
      <c r="S110" s="455"/>
      <c r="T110" s="455"/>
    </row>
    <row r="111" spans="1:20" s="453" customFormat="1" ht="19.5" x14ac:dyDescent="0.25">
      <c r="A111" s="528">
        <v>91</v>
      </c>
      <c r="B111" s="448" t="s">
        <v>488</v>
      </c>
      <c r="C111" s="449" t="s">
        <v>34</v>
      </c>
      <c r="D111" s="479" t="s">
        <v>43</v>
      </c>
      <c r="E111" s="451">
        <v>8</v>
      </c>
      <c r="F111" s="451">
        <v>0.02</v>
      </c>
      <c r="G111" s="413">
        <f t="shared" si="10"/>
        <v>9190</v>
      </c>
      <c r="H111" s="827">
        <f t="shared" ref="H111" si="36">L111+J111</f>
        <v>9650</v>
      </c>
      <c r="I111" s="827">
        <f t="shared" ref="I111" si="37">ROUND(M111*(1+ОбщаяНаценка/100),-1)</f>
        <v>2010</v>
      </c>
      <c r="J111" s="827">
        <f t="shared" ref="J111" si="38">ROUND(I111*1.05,-1)</f>
        <v>2110</v>
      </c>
      <c r="K111" s="827">
        <f>'Инесса NEW'!K107</f>
        <v>7180</v>
      </c>
      <c r="L111" s="425">
        <f t="shared" si="9"/>
        <v>7540</v>
      </c>
      <c r="M111" s="453">
        <v>2010</v>
      </c>
      <c r="N111" s="454" t="s">
        <v>491</v>
      </c>
      <c r="P111" s="406"/>
      <c r="Q111" s="455"/>
      <c r="R111" s="406"/>
      <c r="S111" s="455"/>
      <c r="T111" s="455"/>
    </row>
    <row r="112" spans="1:20" s="453" customFormat="1" x14ac:dyDescent="0.25">
      <c r="A112" s="528">
        <v>92</v>
      </c>
      <c r="B112" s="448" t="s">
        <v>56</v>
      </c>
      <c r="C112" s="449" t="s">
        <v>6</v>
      </c>
      <c r="D112" s="470" t="s">
        <v>57</v>
      </c>
      <c r="E112" s="451">
        <v>12</v>
      </c>
      <c r="F112" s="451">
        <v>0.02</v>
      </c>
      <c r="G112" s="413">
        <f t="shared" si="10"/>
        <v>8160</v>
      </c>
      <c r="H112" s="827">
        <f t="shared" si="7"/>
        <v>8570</v>
      </c>
      <c r="I112" s="827">
        <f t="shared" si="8"/>
        <v>2640</v>
      </c>
      <c r="J112" s="827">
        <f t="shared" si="11"/>
        <v>2770</v>
      </c>
      <c r="K112" s="827">
        <f>'Инесса NEW'!K108</f>
        <v>5520</v>
      </c>
      <c r="L112" s="425">
        <f t="shared" si="9"/>
        <v>5800</v>
      </c>
      <c r="M112" s="453">
        <v>2640</v>
      </c>
      <c r="P112" s="406"/>
      <c r="Q112" s="455"/>
      <c r="R112" s="406"/>
      <c r="S112" s="455"/>
      <c r="T112" s="455"/>
    </row>
    <row r="113" spans="1:20" s="453" customFormat="1" ht="19.5" x14ac:dyDescent="0.25">
      <c r="A113" s="528">
        <v>93</v>
      </c>
      <c r="B113" s="467" t="s">
        <v>132</v>
      </c>
      <c r="C113" s="449" t="s">
        <v>143</v>
      </c>
      <c r="D113" s="470" t="s">
        <v>57</v>
      </c>
      <c r="E113" s="451">
        <v>12</v>
      </c>
      <c r="F113" s="451">
        <v>0.02</v>
      </c>
      <c r="G113" s="413">
        <f t="shared" si="10"/>
        <v>8310</v>
      </c>
      <c r="H113" s="827">
        <f t="shared" si="7"/>
        <v>8730</v>
      </c>
      <c r="I113" s="827">
        <f t="shared" si="8"/>
        <v>2790</v>
      </c>
      <c r="J113" s="827">
        <f t="shared" si="11"/>
        <v>2930</v>
      </c>
      <c r="K113" s="827">
        <f>'Инесса NEW'!K109</f>
        <v>5520</v>
      </c>
      <c r="L113" s="425">
        <f t="shared" si="9"/>
        <v>5800</v>
      </c>
      <c r="M113" s="453">
        <v>2790</v>
      </c>
      <c r="P113" s="406"/>
      <c r="Q113" s="455"/>
      <c r="R113" s="406"/>
      <c r="S113" s="455"/>
      <c r="T113" s="455"/>
    </row>
    <row r="114" spans="1:20" s="453" customFormat="1" ht="19.5" x14ac:dyDescent="0.25">
      <c r="A114" s="528">
        <v>94</v>
      </c>
      <c r="B114" s="448" t="s">
        <v>430</v>
      </c>
      <c r="C114" s="449" t="s">
        <v>427</v>
      </c>
      <c r="D114" s="463" t="s">
        <v>57</v>
      </c>
      <c r="E114" s="451">
        <v>12</v>
      </c>
      <c r="F114" s="451">
        <v>0.02</v>
      </c>
      <c r="G114" s="413">
        <f t="shared" si="10"/>
        <v>9210</v>
      </c>
      <c r="H114" s="827">
        <f t="shared" si="7"/>
        <v>9670</v>
      </c>
      <c r="I114" s="827">
        <f t="shared" si="8"/>
        <v>3690</v>
      </c>
      <c r="J114" s="827">
        <f t="shared" si="11"/>
        <v>3870</v>
      </c>
      <c r="K114" s="827">
        <f>'Инесса NEW'!K110</f>
        <v>5520</v>
      </c>
      <c r="L114" s="425">
        <f t="shared" si="9"/>
        <v>5800</v>
      </c>
      <c r="M114" s="453">
        <v>3690</v>
      </c>
      <c r="P114" s="406"/>
      <c r="Q114" s="455"/>
      <c r="R114" s="406"/>
      <c r="S114" s="455"/>
      <c r="T114" s="455"/>
    </row>
    <row r="115" spans="1:20" s="453" customFormat="1" ht="19.5" x14ac:dyDescent="0.25">
      <c r="A115" s="528">
        <v>95</v>
      </c>
      <c r="B115" s="448" t="s">
        <v>102</v>
      </c>
      <c r="C115" s="449" t="s">
        <v>104</v>
      </c>
      <c r="D115" s="463" t="s">
        <v>57</v>
      </c>
      <c r="E115" s="451">
        <v>12</v>
      </c>
      <c r="F115" s="451">
        <v>0.02</v>
      </c>
      <c r="G115" s="413">
        <f t="shared" si="10"/>
        <v>9300</v>
      </c>
      <c r="H115" s="827">
        <f t="shared" si="7"/>
        <v>9770</v>
      </c>
      <c r="I115" s="827">
        <f t="shared" si="8"/>
        <v>3780</v>
      </c>
      <c r="J115" s="827">
        <f t="shared" si="11"/>
        <v>3970</v>
      </c>
      <c r="K115" s="827">
        <f>'Инесса NEW'!K111</f>
        <v>5520</v>
      </c>
      <c r="L115" s="425">
        <f t="shared" si="9"/>
        <v>5800</v>
      </c>
      <c r="M115" s="453">
        <v>3780</v>
      </c>
      <c r="P115" s="406"/>
      <c r="Q115" s="455"/>
      <c r="R115" s="406"/>
      <c r="S115" s="455"/>
      <c r="T115" s="455"/>
    </row>
    <row r="116" spans="1:20" s="453" customFormat="1" x14ac:dyDescent="0.25">
      <c r="A116" s="528">
        <v>96</v>
      </c>
      <c r="B116" s="566" t="s">
        <v>324</v>
      </c>
      <c r="C116" s="449" t="s">
        <v>6</v>
      </c>
      <c r="D116" s="463" t="s">
        <v>57</v>
      </c>
      <c r="E116" s="451"/>
      <c r="F116" s="451"/>
      <c r="G116" s="413">
        <f t="shared" si="10"/>
        <v>7710</v>
      </c>
      <c r="H116" s="827">
        <f t="shared" si="7"/>
        <v>8090</v>
      </c>
      <c r="I116" s="827">
        <f t="shared" si="8"/>
        <v>2090</v>
      </c>
      <c r="J116" s="827">
        <f t="shared" si="11"/>
        <v>2190</v>
      </c>
      <c r="K116" s="827">
        <f>'Инесса NEW'!K112</f>
        <v>5620</v>
      </c>
      <c r="L116" s="425">
        <f t="shared" si="9"/>
        <v>5900</v>
      </c>
      <c r="M116" s="453">
        <v>2090</v>
      </c>
      <c r="P116" s="406"/>
      <c r="Q116" s="455"/>
      <c r="R116" s="406"/>
      <c r="S116" s="455"/>
      <c r="T116" s="455"/>
    </row>
    <row r="117" spans="1:20" s="453" customFormat="1" x14ac:dyDescent="0.25">
      <c r="A117" s="528">
        <v>97</v>
      </c>
      <c r="B117" s="566" t="s">
        <v>489</v>
      </c>
      <c r="C117" s="449" t="s">
        <v>6</v>
      </c>
      <c r="D117" s="463" t="s">
        <v>57</v>
      </c>
      <c r="E117" s="451"/>
      <c r="F117" s="451"/>
      <c r="G117" s="413">
        <f t="shared" si="10"/>
        <v>10280</v>
      </c>
      <c r="H117" s="827">
        <f t="shared" ref="H117" si="39">L117+J117</f>
        <v>10790</v>
      </c>
      <c r="I117" s="827">
        <f t="shared" ref="I117" si="40">ROUND(M117*(1+ОбщаяНаценка/100),-1)</f>
        <v>2090</v>
      </c>
      <c r="J117" s="827">
        <f t="shared" ref="J117" si="41">ROUND(I117*1.05,-1)</f>
        <v>2190</v>
      </c>
      <c r="K117" s="827">
        <f>'Инесса NEW'!K113</f>
        <v>8190</v>
      </c>
      <c r="L117" s="425">
        <f t="shared" si="9"/>
        <v>8600</v>
      </c>
      <c r="M117" s="453">
        <v>2090</v>
      </c>
      <c r="N117" s="454" t="s">
        <v>492</v>
      </c>
      <c r="P117" s="406"/>
      <c r="Q117" s="455"/>
      <c r="R117" s="406"/>
      <c r="S117" s="455"/>
      <c r="T117" s="455"/>
    </row>
    <row r="118" spans="1:20" s="453" customFormat="1" x14ac:dyDescent="0.25">
      <c r="A118" s="528">
        <v>98</v>
      </c>
      <c r="B118" s="467" t="s">
        <v>127</v>
      </c>
      <c r="C118" s="468" t="s">
        <v>6</v>
      </c>
      <c r="D118" s="463" t="s">
        <v>139</v>
      </c>
      <c r="E118" s="451"/>
      <c r="F118" s="451"/>
      <c r="G118" s="413">
        <f t="shared" si="10"/>
        <v>8990</v>
      </c>
      <c r="H118" s="827">
        <f t="shared" si="7"/>
        <v>9440</v>
      </c>
      <c r="I118" s="827">
        <f t="shared" si="8"/>
        <v>2970</v>
      </c>
      <c r="J118" s="827">
        <f t="shared" si="11"/>
        <v>3120</v>
      </c>
      <c r="K118" s="827">
        <f>'Инесса NEW'!K114</f>
        <v>6020</v>
      </c>
      <c r="L118" s="425">
        <f t="shared" si="9"/>
        <v>6320</v>
      </c>
      <c r="M118" s="453">
        <v>2970</v>
      </c>
      <c r="P118" s="406"/>
      <c r="Q118" s="455"/>
      <c r="R118" s="406"/>
      <c r="S118" s="455"/>
      <c r="T118" s="455"/>
    </row>
    <row r="119" spans="1:20" s="453" customFormat="1" ht="19.5" x14ac:dyDescent="0.25">
      <c r="A119" s="528">
        <v>99</v>
      </c>
      <c r="B119" s="467" t="s">
        <v>317</v>
      </c>
      <c r="C119" s="449" t="s">
        <v>143</v>
      </c>
      <c r="D119" s="463" t="s">
        <v>139</v>
      </c>
      <c r="E119" s="451"/>
      <c r="F119" s="451"/>
      <c r="G119" s="413">
        <f t="shared" si="10"/>
        <v>9140</v>
      </c>
      <c r="H119" s="827">
        <f t="shared" si="7"/>
        <v>9600</v>
      </c>
      <c r="I119" s="827">
        <f t="shared" si="8"/>
        <v>3120</v>
      </c>
      <c r="J119" s="827">
        <f t="shared" si="11"/>
        <v>3280</v>
      </c>
      <c r="K119" s="827">
        <f>'Инесса NEW'!K115</f>
        <v>6020</v>
      </c>
      <c r="L119" s="425">
        <f t="shared" si="9"/>
        <v>6320</v>
      </c>
      <c r="M119" s="453">
        <v>3120</v>
      </c>
      <c r="P119" s="406"/>
      <c r="Q119" s="455"/>
      <c r="R119" s="406"/>
      <c r="S119" s="455"/>
      <c r="T119" s="455"/>
    </row>
    <row r="120" spans="1:20" s="453" customFormat="1" ht="19.5" x14ac:dyDescent="0.25">
      <c r="A120" s="528">
        <v>100</v>
      </c>
      <c r="B120" s="467" t="s">
        <v>426</v>
      </c>
      <c r="C120" s="449" t="s">
        <v>427</v>
      </c>
      <c r="D120" s="463" t="s">
        <v>139</v>
      </c>
      <c r="E120" s="451"/>
      <c r="F120" s="451"/>
      <c r="G120" s="413">
        <f t="shared" si="10"/>
        <v>10090</v>
      </c>
      <c r="H120" s="827">
        <f t="shared" si="7"/>
        <v>10590</v>
      </c>
      <c r="I120" s="827">
        <f t="shared" si="8"/>
        <v>4070</v>
      </c>
      <c r="J120" s="827">
        <f t="shared" si="11"/>
        <v>4270</v>
      </c>
      <c r="K120" s="827">
        <f>'Инесса NEW'!K116</f>
        <v>6020</v>
      </c>
      <c r="L120" s="425">
        <f t="shared" si="9"/>
        <v>6320</v>
      </c>
      <c r="M120" s="453">
        <v>4070</v>
      </c>
      <c r="P120" s="406"/>
      <c r="Q120" s="455"/>
      <c r="R120" s="406"/>
      <c r="S120" s="455"/>
      <c r="T120" s="455"/>
    </row>
    <row r="121" spans="1:20" s="453" customFormat="1" ht="19.5" x14ac:dyDescent="0.25">
      <c r="A121" s="528">
        <v>101</v>
      </c>
      <c r="B121" s="467" t="s">
        <v>316</v>
      </c>
      <c r="C121" s="449" t="s">
        <v>104</v>
      </c>
      <c r="D121" s="463" t="s">
        <v>139</v>
      </c>
      <c r="E121" s="451"/>
      <c r="F121" s="451"/>
      <c r="G121" s="413">
        <f t="shared" si="10"/>
        <v>10180</v>
      </c>
      <c r="H121" s="827">
        <f t="shared" si="7"/>
        <v>10690</v>
      </c>
      <c r="I121" s="827">
        <f t="shared" si="8"/>
        <v>4160</v>
      </c>
      <c r="J121" s="827">
        <f t="shared" si="11"/>
        <v>4370</v>
      </c>
      <c r="K121" s="827">
        <f>'Инесса NEW'!K117</f>
        <v>6020</v>
      </c>
      <c r="L121" s="425">
        <f t="shared" si="9"/>
        <v>6320</v>
      </c>
      <c r="M121" s="453">
        <v>4160</v>
      </c>
      <c r="P121" s="406"/>
      <c r="Q121" s="455"/>
      <c r="R121" s="406"/>
      <c r="S121" s="455"/>
      <c r="T121" s="455"/>
    </row>
    <row r="122" spans="1:20" s="453" customFormat="1" x14ac:dyDescent="0.25">
      <c r="A122" s="528">
        <v>102</v>
      </c>
      <c r="B122" s="567" t="s">
        <v>325</v>
      </c>
      <c r="C122" s="449" t="s">
        <v>6</v>
      </c>
      <c r="D122" s="463" t="s">
        <v>139</v>
      </c>
      <c r="E122" s="451"/>
      <c r="F122" s="451"/>
      <c r="G122" s="413">
        <f t="shared" si="10"/>
        <v>8680</v>
      </c>
      <c r="H122" s="827">
        <f t="shared" si="7"/>
        <v>9110</v>
      </c>
      <c r="I122" s="827">
        <f t="shared" si="8"/>
        <v>2420</v>
      </c>
      <c r="J122" s="827">
        <f t="shared" si="11"/>
        <v>2540</v>
      </c>
      <c r="K122" s="827">
        <f>'Инесса NEW'!K118</f>
        <v>6260</v>
      </c>
      <c r="L122" s="425">
        <f t="shared" si="9"/>
        <v>6570</v>
      </c>
      <c r="M122" s="453">
        <v>2420</v>
      </c>
      <c r="P122" s="406"/>
      <c r="Q122" s="455"/>
      <c r="R122" s="406"/>
      <c r="S122" s="455"/>
      <c r="T122" s="455"/>
    </row>
    <row r="123" spans="1:20" s="453" customFormat="1" x14ac:dyDescent="0.25">
      <c r="A123" s="528">
        <v>103</v>
      </c>
      <c r="B123" s="567" t="s">
        <v>490</v>
      </c>
      <c r="C123" s="449" t="s">
        <v>6</v>
      </c>
      <c r="D123" s="463" t="s">
        <v>139</v>
      </c>
      <c r="E123" s="451"/>
      <c r="F123" s="451"/>
      <c r="G123" s="413">
        <f t="shared" si="10"/>
        <v>11170</v>
      </c>
      <c r="H123" s="827">
        <f t="shared" ref="H123" si="42">L123+J123</f>
        <v>11730</v>
      </c>
      <c r="I123" s="827">
        <f t="shared" ref="I123" si="43">ROUND(M123*(1+ОбщаяНаценка/100),-1)</f>
        <v>2420</v>
      </c>
      <c r="J123" s="827">
        <f t="shared" ref="J123" si="44">ROUND(I123*1.05,-1)</f>
        <v>2540</v>
      </c>
      <c r="K123" s="827">
        <f>'Инесса NEW'!K119</f>
        <v>8750</v>
      </c>
      <c r="L123" s="425">
        <f t="shared" si="9"/>
        <v>9190</v>
      </c>
      <c r="M123" s="453">
        <v>2420</v>
      </c>
      <c r="N123" s="454" t="s">
        <v>492</v>
      </c>
      <c r="P123" s="406"/>
      <c r="Q123" s="455"/>
      <c r="R123" s="406"/>
      <c r="S123" s="455"/>
      <c r="T123" s="455"/>
    </row>
    <row r="124" spans="1:20" s="453" customFormat="1" ht="29.25" x14ac:dyDescent="0.25">
      <c r="A124" s="528">
        <v>104</v>
      </c>
      <c r="B124" s="467" t="s">
        <v>141</v>
      </c>
      <c r="C124" s="468" t="s">
        <v>142</v>
      </c>
      <c r="D124" s="463" t="s">
        <v>139</v>
      </c>
      <c r="E124" s="451"/>
      <c r="F124" s="451"/>
      <c r="G124" s="413">
        <f t="shared" si="10"/>
        <v>8220</v>
      </c>
      <c r="H124" s="827">
        <f t="shared" si="7"/>
        <v>8630</v>
      </c>
      <c r="I124" s="827">
        <f t="shared" si="8"/>
        <v>4020</v>
      </c>
      <c r="J124" s="827">
        <f t="shared" si="11"/>
        <v>4220</v>
      </c>
      <c r="K124" s="827">
        <f>'Инесса NEW'!K120</f>
        <v>4200</v>
      </c>
      <c r="L124" s="425">
        <f t="shared" si="9"/>
        <v>4410</v>
      </c>
      <c r="M124" s="453">
        <v>4020</v>
      </c>
      <c r="P124" s="406"/>
      <c r="Q124" s="455"/>
      <c r="R124" s="406"/>
      <c r="S124" s="455"/>
      <c r="T124" s="455"/>
    </row>
    <row r="125" spans="1:20" s="453" customFormat="1" ht="29.25" x14ac:dyDescent="0.25">
      <c r="A125" s="528">
        <v>105</v>
      </c>
      <c r="B125" s="467" t="s">
        <v>140</v>
      </c>
      <c r="C125" s="468" t="s">
        <v>142</v>
      </c>
      <c r="D125" s="463" t="s">
        <v>57</v>
      </c>
      <c r="E125" s="451"/>
      <c r="F125" s="451"/>
      <c r="G125" s="413">
        <f t="shared" si="10"/>
        <v>7660</v>
      </c>
      <c r="H125" s="827">
        <f t="shared" si="7"/>
        <v>8040</v>
      </c>
      <c r="I125" s="827">
        <f t="shared" si="8"/>
        <v>3690</v>
      </c>
      <c r="J125" s="827">
        <f t="shared" si="11"/>
        <v>3870</v>
      </c>
      <c r="K125" s="827">
        <f>'Инесса NEW'!K121</f>
        <v>3970</v>
      </c>
      <c r="L125" s="425">
        <f t="shared" si="9"/>
        <v>4170</v>
      </c>
      <c r="M125" s="453">
        <v>3690</v>
      </c>
      <c r="P125" s="406"/>
      <c r="Q125" s="455"/>
      <c r="R125" s="406"/>
      <c r="S125" s="455"/>
      <c r="T125" s="455"/>
    </row>
    <row r="126" spans="1:20" s="453" customFormat="1" ht="19.5" x14ac:dyDescent="0.25">
      <c r="A126" s="528">
        <v>106</v>
      </c>
      <c r="B126" s="467" t="s">
        <v>114</v>
      </c>
      <c r="C126" s="468" t="s">
        <v>115</v>
      </c>
      <c r="D126" s="463" t="s">
        <v>156</v>
      </c>
      <c r="E126" s="451">
        <v>3</v>
      </c>
      <c r="F126" s="451">
        <v>0.04</v>
      </c>
      <c r="G126" s="413">
        <f t="shared" si="10"/>
        <v>2160</v>
      </c>
      <c r="H126" s="827">
        <f t="shared" si="7"/>
        <v>2270</v>
      </c>
      <c r="I126" s="827">
        <f t="shared" si="8"/>
        <v>1650</v>
      </c>
      <c r="J126" s="827">
        <f t="shared" si="11"/>
        <v>1730</v>
      </c>
      <c r="K126" s="827">
        <f>'Инесса NEW'!K122</f>
        <v>510</v>
      </c>
      <c r="L126" s="425">
        <f t="shared" si="9"/>
        <v>540</v>
      </c>
      <c r="M126" s="453">
        <v>1650</v>
      </c>
      <c r="P126" s="406"/>
      <c r="Q126" s="455"/>
      <c r="R126" s="406"/>
      <c r="S126" s="455"/>
      <c r="T126" s="455"/>
    </row>
    <row r="127" spans="1:20" s="453" customFormat="1" ht="29.25" x14ac:dyDescent="0.25">
      <c r="A127" s="528">
        <v>107</v>
      </c>
      <c r="B127" s="467" t="s">
        <v>116</v>
      </c>
      <c r="C127" s="468" t="s">
        <v>117</v>
      </c>
      <c r="D127" s="463" t="s">
        <v>156</v>
      </c>
      <c r="E127" s="451">
        <v>3</v>
      </c>
      <c r="F127" s="451">
        <v>0.04</v>
      </c>
      <c r="G127" s="413">
        <f t="shared" si="10"/>
        <v>2630</v>
      </c>
      <c r="H127" s="827">
        <f t="shared" si="7"/>
        <v>2760</v>
      </c>
      <c r="I127" s="827">
        <f t="shared" si="8"/>
        <v>1650</v>
      </c>
      <c r="J127" s="827">
        <f t="shared" si="11"/>
        <v>1730</v>
      </c>
      <c r="K127" s="827">
        <f>'Инесса NEW'!K123</f>
        <v>980</v>
      </c>
      <c r="L127" s="425">
        <f t="shared" si="9"/>
        <v>1030</v>
      </c>
      <c r="M127" s="453">
        <v>1650</v>
      </c>
      <c r="P127" s="406"/>
      <c r="Q127" s="455"/>
      <c r="R127" s="406"/>
      <c r="S127" s="455"/>
      <c r="T127" s="455"/>
    </row>
    <row r="128" spans="1:20" s="453" customFormat="1" x14ac:dyDescent="0.25">
      <c r="A128" s="528">
        <v>108</v>
      </c>
      <c r="B128" s="467" t="s">
        <v>96</v>
      </c>
      <c r="C128" s="468" t="s">
        <v>303</v>
      </c>
      <c r="D128" s="469" t="s">
        <v>98</v>
      </c>
      <c r="E128" s="451">
        <v>6</v>
      </c>
      <c r="F128" s="451">
        <v>0.02</v>
      </c>
      <c r="G128" s="413">
        <f t="shared" si="10"/>
        <v>1490</v>
      </c>
      <c r="H128" s="827">
        <f t="shared" ref="H128:H141" si="45">L128+J128</f>
        <v>1570</v>
      </c>
      <c r="I128" s="827">
        <f t="shared" ref="I128:I141" si="46">ROUND(M128*(1+ОбщаяНаценка/100),-1)</f>
        <v>1370</v>
      </c>
      <c r="J128" s="827">
        <f t="shared" si="11"/>
        <v>1440</v>
      </c>
      <c r="K128" s="827">
        <f>'Инесса NEW'!K124</f>
        <v>120</v>
      </c>
      <c r="L128" s="425">
        <f t="shared" si="9"/>
        <v>130</v>
      </c>
      <c r="M128" s="453">
        <v>1370</v>
      </c>
      <c r="P128" s="406"/>
      <c r="Q128" s="455"/>
      <c r="R128" s="406"/>
      <c r="S128" s="455"/>
      <c r="T128" s="455"/>
    </row>
    <row r="129" spans="1:20" s="453" customFormat="1" x14ac:dyDescent="0.25">
      <c r="A129" s="528">
        <v>109</v>
      </c>
      <c r="B129" s="467" t="s">
        <v>97</v>
      </c>
      <c r="C129" s="468" t="s">
        <v>303</v>
      </c>
      <c r="D129" s="469" t="s">
        <v>99</v>
      </c>
      <c r="E129" s="451">
        <v>5</v>
      </c>
      <c r="F129" s="451">
        <v>0.01</v>
      </c>
      <c r="G129" s="413">
        <f t="shared" si="10"/>
        <v>1160</v>
      </c>
      <c r="H129" s="827">
        <f t="shared" si="45"/>
        <v>1210</v>
      </c>
      <c r="I129" s="827">
        <f t="shared" si="46"/>
        <v>1070</v>
      </c>
      <c r="J129" s="827">
        <f t="shared" si="11"/>
        <v>1120</v>
      </c>
      <c r="K129" s="827">
        <f>'Инесса NEW'!K125</f>
        <v>90</v>
      </c>
      <c r="L129" s="425">
        <f t="shared" si="9"/>
        <v>90</v>
      </c>
      <c r="M129" s="453">
        <v>1070</v>
      </c>
      <c r="P129" s="406"/>
      <c r="Q129" s="455"/>
      <c r="R129" s="406"/>
      <c r="S129" s="455"/>
      <c r="T129" s="455"/>
    </row>
    <row r="130" spans="1:20" s="453" customFormat="1" ht="19.5" x14ac:dyDescent="0.25">
      <c r="A130" s="528">
        <v>110</v>
      </c>
      <c r="B130" s="448" t="s">
        <v>58</v>
      </c>
      <c r="C130" s="449" t="s">
        <v>59</v>
      </c>
      <c r="D130" s="470" t="s">
        <v>60</v>
      </c>
      <c r="E130" s="471">
        <v>3</v>
      </c>
      <c r="F130" s="471">
        <v>0.01</v>
      </c>
      <c r="G130" s="413">
        <f t="shared" si="10"/>
        <v>700</v>
      </c>
      <c r="H130" s="827">
        <f t="shared" si="45"/>
        <v>740</v>
      </c>
      <c r="I130" s="827">
        <f t="shared" si="46"/>
        <v>700</v>
      </c>
      <c r="J130" s="827">
        <f t="shared" si="11"/>
        <v>740</v>
      </c>
      <c r="K130" s="828"/>
      <c r="L130" s="425">
        <f t="shared" si="9"/>
        <v>0</v>
      </c>
      <c r="M130" s="453">
        <v>700</v>
      </c>
      <c r="P130" s="406"/>
      <c r="Q130" s="455"/>
      <c r="R130" s="406"/>
      <c r="S130" s="455"/>
      <c r="T130" s="455"/>
    </row>
    <row r="131" spans="1:20" s="453" customFormat="1" ht="19.5" x14ac:dyDescent="0.25">
      <c r="A131" s="528">
        <v>111</v>
      </c>
      <c r="B131" s="448" t="s">
        <v>61</v>
      </c>
      <c r="C131" s="449" t="s">
        <v>59</v>
      </c>
      <c r="D131" s="470" t="s">
        <v>62</v>
      </c>
      <c r="E131" s="471">
        <v>1</v>
      </c>
      <c r="F131" s="471">
        <v>0.01</v>
      </c>
      <c r="G131" s="413">
        <f t="shared" si="10"/>
        <v>230</v>
      </c>
      <c r="H131" s="827">
        <f t="shared" si="45"/>
        <v>240</v>
      </c>
      <c r="I131" s="827">
        <f t="shared" si="46"/>
        <v>230</v>
      </c>
      <c r="J131" s="827">
        <f t="shared" si="11"/>
        <v>240</v>
      </c>
      <c r="K131" s="828"/>
      <c r="L131" s="425">
        <f t="shared" si="9"/>
        <v>0</v>
      </c>
      <c r="M131" s="453">
        <v>230</v>
      </c>
      <c r="P131" s="455"/>
      <c r="Q131" s="455"/>
      <c r="R131" s="406"/>
      <c r="S131" s="455"/>
      <c r="T131" s="455"/>
    </row>
    <row r="132" spans="1:20" s="453" customFormat="1" ht="19.5" x14ac:dyDescent="0.25">
      <c r="A132" s="528">
        <v>112</v>
      </c>
      <c r="B132" s="448" t="s">
        <v>63</v>
      </c>
      <c r="C132" s="449" t="s">
        <v>64</v>
      </c>
      <c r="D132" s="470" t="s">
        <v>65</v>
      </c>
      <c r="E132" s="471">
        <v>6</v>
      </c>
      <c r="F132" s="471">
        <v>0.02</v>
      </c>
      <c r="G132" s="413">
        <f t="shared" si="10"/>
        <v>1220</v>
      </c>
      <c r="H132" s="827">
        <f t="shared" si="45"/>
        <v>1280</v>
      </c>
      <c r="I132" s="827">
        <f t="shared" si="46"/>
        <v>1220</v>
      </c>
      <c r="J132" s="827">
        <f t="shared" si="11"/>
        <v>1280</v>
      </c>
      <c r="K132" s="828"/>
      <c r="L132" s="425">
        <f t="shared" si="9"/>
        <v>0</v>
      </c>
      <c r="M132" s="453">
        <v>1220</v>
      </c>
      <c r="P132" s="455"/>
      <c r="Q132" s="455"/>
      <c r="R132" s="406"/>
      <c r="S132" s="455"/>
      <c r="T132" s="455"/>
    </row>
    <row r="133" spans="1:20" s="453" customFormat="1" ht="19.5" x14ac:dyDescent="0.25">
      <c r="A133" s="528">
        <v>113</v>
      </c>
      <c r="B133" s="448" t="s">
        <v>66</v>
      </c>
      <c r="C133" s="449" t="s">
        <v>64</v>
      </c>
      <c r="D133" s="470" t="s">
        <v>67</v>
      </c>
      <c r="E133" s="471">
        <v>3</v>
      </c>
      <c r="F133" s="471">
        <v>0.02</v>
      </c>
      <c r="G133" s="413">
        <f t="shared" si="10"/>
        <v>660</v>
      </c>
      <c r="H133" s="827">
        <f t="shared" si="45"/>
        <v>690</v>
      </c>
      <c r="I133" s="827">
        <f t="shared" si="46"/>
        <v>660</v>
      </c>
      <c r="J133" s="827">
        <f t="shared" si="11"/>
        <v>690</v>
      </c>
      <c r="K133" s="828"/>
      <c r="L133" s="425">
        <f t="shared" si="9"/>
        <v>0</v>
      </c>
      <c r="M133" s="453">
        <v>660</v>
      </c>
      <c r="P133" s="455"/>
      <c r="Q133" s="455"/>
      <c r="R133" s="406"/>
      <c r="S133" s="455"/>
      <c r="T133" s="455"/>
    </row>
    <row r="134" spans="1:20" s="453" customFormat="1" ht="19.5" x14ac:dyDescent="0.25">
      <c r="A134" s="528">
        <v>114</v>
      </c>
      <c r="B134" s="448" t="s">
        <v>68</v>
      </c>
      <c r="C134" s="449" t="s">
        <v>69</v>
      </c>
      <c r="D134" s="470" t="s">
        <v>70</v>
      </c>
      <c r="E134" s="471">
        <v>16</v>
      </c>
      <c r="F134" s="471">
        <v>0.04</v>
      </c>
      <c r="G134" s="413">
        <f t="shared" si="10"/>
        <v>3370</v>
      </c>
      <c r="H134" s="827">
        <f t="shared" si="45"/>
        <v>3540</v>
      </c>
      <c r="I134" s="827">
        <f t="shared" si="46"/>
        <v>3370</v>
      </c>
      <c r="J134" s="827">
        <f t="shared" si="11"/>
        <v>3540</v>
      </c>
      <c r="K134" s="828"/>
      <c r="L134" s="425">
        <f t="shared" si="9"/>
        <v>0</v>
      </c>
      <c r="M134" s="453">
        <v>3370</v>
      </c>
      <c r="P134" s="455"/>
      <c r="Q134" s="455"/>
      <c r="R134" s="406"/>
      <c r="S134" s="455"/>
      <c r="T134" s="455"/>
    </row>
    <row r="135" spans="1:20" s="453" customFormat="1" ht="19.5" x14ac:dyDescent="0.25">
      <c r="A135" s="528">
        <v>115</v>
      </c>
      <c r="B135" s="467" t="s">
        <v>161</v>
      </c>
      <c r="C135" s="449" t="s">
        <v>59</v>
      </c>
      <c r="D135" s="469" t="s">
        <v>154</v>
      </c>
      <c r="E135" s="451"/>
      <c r="F135" s="471"/>
      <c r="G135" s="413">
        <f t="shared" si="10"/>
        <v>870</v>
      </c>
      <c r="H135" s="827">
        <f t="shared" si="45"/>
        <v>910</v>
      </c>
      <c r="I135" s="827">
        <f t="shared" si="46"/>
        <v>870</v>
      </c>
      <c r="J135" s="827">
        <f t="shared" si="11"/>
        <v>910</v>
      </c>
      <c r="K135" s="828"/>
      <c r="L135" s="425">
        <f t="shared" si="9"/>
        <v>0</v>
      </c>
      <c r="M135" s="453">
        <v>870</v>
      </c>
      <c r="P135" s="455"/>
      <c r="Q135" s="455"/>
      <c r="R135" s="406"/>
      <c r="S135" s="455"/>
      <c r="T135" s="455"/>
    </row>
    <row r="136" spans="1:20" s="453" customFormat="1" ht="19.5" x14ac:dyDescent="0.25">
      <c r="A136" s="528">
        <v>116</v>
      </c>
      <c r="B136" s="467" t="s">
        <v>126</v>
      </c>
      <c r="C136" s="468" t="s">
        <v>128</v>
      </c>
      <c r="D136" s="469" t="s">
        <v>144</v>
      </c>
      <c r="E136" s="451"/>
      <c r="F136" s="471"/>
      <c r="G136" s="413">
        <f t="shared" si="10"/>
        <v>3720</v>
      </c>
      <c r="H136" s="827">
        <f t="shared" si="45"/>
        <v>3910</v>
      </c>
      <c r="I136" s="827">
        <f t="shared" si="46"/>
        <v>3720</v>
      </c>
      <c r="J136" s="827">
        <f t="shared" si="11"/>
        <v>3910</v>
      </c>
      <c r="K136" s="828"/>
      <c r="L136" s="425">
        <f t="shared" si="9"/>
        <v>0</v>
      </c>
      <c r="M136" s="453">
        <v>3720</v>
      </c>
      <c r="P136" s="455"/>
      <c r="Q136" s="455"/>
      <c r="R136" s="406"/>
      <c r="S136" s="455"/>
      <c r="T136" s="455"/>
    </row>
    <row r="137" spans="1:20" s="453" customFormat="1" ht="19.5" x14ac:dyDescent="0.25">
      <c r="A137" s="528">
        <v>117</v>
      </c>
      <c r="B137" s="467" t="s">
        <v>295</v>
      </c>
      <c r="C137" s="468" t="s">
        <v>128</v>
      </c>
      <c r="D137" s="469" t="s">
        <v>297</v>
      </c>
      <c r="E137" s="451"/>
      <c r="F137" s="471"/>
      <c r="G137" s="413">
        <f t="shared" si="10"/>
        <v>4180</v>
      </c>
      <c r="H137" s="827">
        <f t="shared" si="45"/>
        <v>4390</v>
      </c>
      <c r="I137" s="827">
        <f t="shared" si="46"/>
        <v>4180</v>
      </c>
      <c r="J137" s="827">
        <f t="shared" si="11"/>
        <v>4390</v>
      </c>
      <c r="K137" s="828"/>
      <c r="L137" s="425">
        <f t="shared" si="9"/>
        <v>0</v>
      </c>
      <c r="M137" s="453">
        <v>4180</v>
      </c>
      <c r="P137" s="455"/>
      <c r="Q137" s="455"/>
      <c r="R137" s="406"/>
      <c r="S137" s="455"/>
      <c r="T137" s="455"/>
    </row>
    <row r="138" spans="1:20" s="453" customFormat="1" ht="19.5" x14ac:dyDescent="0.25">
      <c r="A138" s="528">
        <v>118</v>
      </c>
      <c r="B138" s="467" t="s">
        <v>296</v>
      </c>
      <c r="C138" s="468" t="s">
        <v>128</v>
      </c>
      <c r="D138" s="469" t="s">
        <v>298</v>
      </c>
      <c r="E138" s="451"/>
      <c r="F138" s="471"/>
      <c r="G138" s="413">
        <f t="shared" si="10"/>
        <v>4180</v>
      </c>
      <c r="H138" s="827">
        <f t="shared" si="45"/>
        <v>4390</v>
      </c>
      <c r="I138" s="827">
        <f t="shared" si="46"/>
        <v>4180</v>
      </c>
      <c r="J138" s="827">
        <f t="shared" si="11"/>
        <v>4390</v>
      </c>
      <c r="K138" s="828"/>
      <c r="L138" s="425">
        <f t="shared" si="9"/>
        <v>0</v>
      </c>
      <c r="M138" s="453">
        <v>4180</v>
      </c>
      <c r="P138" s="455"/>
      <c r="Q138" s="455"/>
      <c r="R138" s="406"/>
      <c r="S138" s="455"/>
      <c r="T138" s="455"/>
    </row>
    <row r="139" spans="1:20" s="453" customFormat="1" ht="29.25" x14ac:dyDescent="0.25">
      <c r="A139" s="528">
        <v>119</v>
      </c>
      <c r="B139" s="467" t="s">
        <v>363</v>
      </c>
      <c r="C139" s="468" t="s">
        <v>300</v>
      </c>
      <c r="D139" s="469" t="s">
        <v>299</v>
      </c>
      <c r="E139" s="451"/>
      <c r="F139" s="471"/>
      <c r="G139" s="413">
        <f t="shared" si="10"/>
        <v>510</v>
      </c>
      <c r="H139" s="827">
        <f t="shared" si="45"/>
        <v>540</v>
      </c>
      <c r="I139" s="827">
        <f t="shared" si="46"/>
        <v>510</v>
      </c>
      <c r="J139" s="827">
        <f t="shared" si="11"/>
        <v>540</v>
      </c>
      <c r="K139" s="828"/>
      <c r="L139" s="425">
        <f t="shared" si="9"/>
        <v>0</v>
      </c>
      <c r="M139" s="453">
        <v>510</v>
      </c>
      <c r="P139" s="455"/>
      <c r="Q139" s="455"/>
      <c r="R139" s="406"/>
      <c r="S139" s="455"/>
      <c r="T139" s="455"/>
    </row>
    <row r="140" spans="1:20" s="453" customFormat="1" x14ac:dyDescent="0.25">
      <c r="A140" s="528">
        <v>120</v>
      </c>
      <c r="B140" s="448" t="s">
        <v>71</v>
      </c>
      <c r="C140" s="449" t="s">
        <v>72</v>
      </c>
      <c r="D140" s="470" t="s">
        <v>73</v>
      </c>
      <c r="E140" s="471">
        <v>4</v>
      </c>
      <c r="F140" s="471">
        <v>0.01</v>
      </c>
      <c r="G140" s="413">
        <f t="shared" si="10"/>
        <v>860</v>
      </c>
      <c r="H140" s="827">
        <f t="shared" si="45"/>
        <v>900</v>
      </c>
      <c r="I140" s="827">
        <f t="shared" si="46"/>
        <v>860</v>
      </c>
      <c r="J140" s="827">
        <f t="shared" si="11"/>
        <v>900</v>
      </c>
      <c r="K140" s="828"/>
      <c r="L140" s="425">
        <f t="shared" si="9"/>
        <v>0</v>
      </c>
      <c r="M140" s="453">
        <v>860</v>
      </c>
      <c r="P140" s="455"/>
      <c r="Q140" s="455"/>
      <c r="R140" s="406"/>
      <c r="S140" s="455"/>
      <c r="T140" s="455"/>
    </row>
    <row r="141" spans="1:20" s="453" customFormat="1" ht="15.75" thickBot="1" x14ac:dyDescent="0.3">
      <c r="A141" s="530">
        <v>121</v>
      </c>
      <c r="B141" s="531" t="s">
        <v>74</v>
      </c>
      <c r="C141" s="532" t="s">
        <v>72</v>
      </c>
      <c r="D141" s="533" t="s">
        <v>75</v>
      </c>
      <c r="E141" s="534">
        <v>4</v>
      </c>
      <c r="F141" s="534">
        <v>0.01</v>
      </c>
      <c r="G141" s="829">
        <f t="shared" si="10"/>
        <v>1070</v>
      </c>
      <c r="H141" s="878">
        <f t="shared" si="45"/>
        <v>1120</v>
      </c>
      <c r="I141" s="878">
        <f t="shared" si="46"/>
        <v>1070</v>
      </c>
      <c r="J141" s="878">
        <f t="shared" si="11"/>
        <v>1120</v>
      </c>
      <c r="K141" s="890"/>
      <c r="L141" s="425">
        <f t="shared" si="9"/>
        <v>0</v>
      </c>
      <c r="M141" s="453">
        <v>1070</v>
      </c>
      <c r="P141" s="455"/>
      <c r="Q141" s="455"/>
      <c r="R141" s="406"/>
      <c r="S141" s="455"/>
      <c r="T141" s="455"/>
    </row>
    <row r="142" spans="1:20" x14ac:dyDescent="0.25">
      <c r="D142" s="111"/>
      <c r="E142" s="98"/>
      <c r="F142" s="79"/>
    </row>
    <row r="143" spans="1:20" x14ac:dyDescent="0.25">
      <c r="E143" s="99"/>
    </row>
    <row r="144" spans="1:20" x14ac:dyDescent="0.25">
      <c r="E144" s="98"/>
    </row>
    <row r="145" spans="2:6" x14ac:dyDescent="0.25">
      <c r="E145" s="98"/>
    </row>
    <row r="146" spans="2:6" x14ac:dyDescent="0.25">
      <c r="B146" s="72"/>
      <c r="C146" s="19"/>
      <c r="E146" s="99"/>
    </row>
    <row r="147" spans="2:6" x14ac:dyDescent="0.25">
      <c r="B147" s="72"/>
      <c r="C147" s="19"/>
      <c r="E147" s="98"/>
      <c r="F147" s="79"/>
    </row>
    <row r="148" spans="2:6" x14ac:dyDescent="0.25">
      <c r="B148" s="72"/>
      <c r="C148" s="19"/>
    </row>
  </sheetData>
  <mergeCells count="6">
    <mergeCell ref="B9:C9"/>
    <mergeCell ref="G19:H19"/>
    <mergeCell ref="I19:J19"/>
    <mergeCell ref="K19:L19"/>
    <mergeCell ref="B11:E11"/>
    <mergeCell ref="G12:H12"/>
  </mergeCells>
  <pageMargins left="0.7" right="0.7" top="0.75" bottom="0.75" header="0.3" footer="0.3"/>
  <pageSetup scale="6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T149"/>
  <sheetViews>
    <sheetView topLeftCell="A3" zoomScaleNormal="100" workbookViewId="0">
      <selection activeCell="L21" sqref="L21"/>
    </sheetView>
  </sheetViews>
  <sheetFormatPr defaultRowHeight="15" x14ac:dyDescent="0.25"/>
  <cols>
    <col min="1" max="1" width="2.5703125" customWidth="1"/>
    <col min="2" max="2" width="13.28515625" customWidth="1"/>
    <col min="3" max="3" width="15.28515625" customWidth="1"/>
    <col min="4" max="4" width="11.28515625" customWidth="1"/>
    <col min="5" max="5" width="4" customWidth="1"/>
    <col min="6" max="6" width="4.7109375" customWidth="1"/>
    <col min="7" max="8" width="9.140625" style="575"/>
    <col min="9" max="10" width="10" style="575" customWidth="1"/>
    <col min="11" max="11" width="9.140625" style="575"/>
    <col min="12" max="12" width="9.140625" style="575" customWidth="1"/>
    <col min="13" max="13" width="8.28515625" style="279" hidden="1" customWidth="1"/>
    <col min="16" max="20" width="9.140625" style="414"/>
  </cols>
  <sheetData>
    <row r="1" spans="1:20" s="316" customFormat="1" x14ac:dyDescent="0.25">
      <c r="A1" s="9"/>
      <c r="B1" s="100"/>
      <c r="C1" s="82"/>
      <c r="D1" s="81"/>
      <c r="E1" s="19"/>
      <c r="F1" s="29"/>
      <c r="G1" s="34"/>
      <c r="H1" s="34"/>
      <c r="I1" s="575"/>
      <c r="J1" s="575"/>
      <c r="K1" s="34"/>
      <c r="L1" s="575"/>
      <c r="P1" s="414"/>
      <c r="Q1" s="414"/>
      <c r="R1" s="414"/>
      <c r="S1" s="414"/>
      <c r="T1" s="414"/>
    </row>
    <row r="2" spans="1:20" s="316" customFormat="1" x14ac:dyDescent="0.25">
      <c r="A2" s="13"/>
      <c r="B2" s="101"/>
      <c r="C2" s="82"/>
      <c r="D2" s="19"/>
      <c r="E2" s="29"/>
      <c r="F2" s="29"/>
      <c r="G2" s="34"/>
      <c r="H2" s="34"/>
      <c r="I2" s="575"/>
      <c r="J2" s="575"/>
      <c r="K2" s="34"/>
      <c r="L2" s="575"/>
      <c r="P2" s="414"/>
      <c r="Q2" s="414"/>
      <c r="R2" s="414"/>
      <c r="S2" s="414"/>
      <c r="T2" s="414"/>
    </row>
    <row r="3" spans="1:20" s="316" customFormat="1" x14ac:dyDescent="0.25">
      <c r="A3" s="13"/>
      <c r="B3" s="101"/>
      <c r="C3" s="82"/>
      <c r="D3" s="80"/>
      <c r="E3" s="29"/>
      <c r="F3" s="29"/>
      <c r="G3" s="34"/>
      <c r="H3" s="34"/>
      <c r="I3" s="575"/>
      <c r="J3" s="575"/>
      <c r="K3" s="34"/>
      <c r="L3" s="575"/>
      <c r="P3" s="414"/>
      <c r="Q3" s="414"/>
      <c r="R3" s="414"/>
      <c r="S3" s="414"/>
      <c r="T3" s="414"/>
    </row>
    <row r="4" spans="1:20" s="316" customFormat="1" x14ac:dyDescent="0.25">
      <c r="A4" s="105" t="s">
        <v>8</v>
      </c>
      <c r="B4" s="167" t="s">
        <v>400</v>
      </c>
      <c r="C4" s="94"/>
      <c r="D4" s="168"/>
      <c r="E4" s="169"/>
      <c r="F4" s="169"/>
      <c r="G4" s="107"/>
      <c r="H4" s="107"/>
      <c r="I4" s="575"/>
      <c r="J4" s="575"/>
      <c r="K4" s="107"/>
      <c r="L4" s="575"/>
      <c r="P4" s="414"/>
      <c r="Q4" s="414"/>
      <c r="R4" s="414"/>
      <c r="S4" s="414"/>
      <c r="T4" s="414"/>
    </row>
    <row r="5" spans="1:20" s="316" customFormat="1" x14ac:dyDescent="0.25">
      <c r="A5" s="105"/>
      <c r="B5" s="314"/>
      <c r="C5" s="94"/>
      <c r="D5" s="168"/>
      <c r="E5" s="169"/>
      <c r="F5" s="169"/>
      <c r="G5" s="107"/>
      <c r="H5" s="107"/>
      <c r="I5" s="575"/>
      <c r="J5" s="575"/>
      <c r="K5" s="107"/>
      <c r="L5" s="575"/>
      <c r="P5" s="414"/>
      <c r="Q5" s="414"/>
      <c r="R5" s="414"/>
      <c r="S5" s="414"/>
      <c r="T5" s="414"/>
    </row>
    <row r="6" spans="1:20" s="316" customFormat="1" x14ac:dyDescent="0.25">
      <c r="A6" s="105"/>
      <c r="B6" s="109" t="s">
        <v>261</v>
      </c>
      <c r="C6" s="94"/>
      <c r="D6" s="168"/>
      <c r="E6" s="169"/>
      <c r="F6" s="169"/>
      <c r="G6" s="107"/>
      <c r="H6" s="107"/>
      <c r="I6" s="575"/>
      <c r="J6" s="575"/>
      <c r="K6" s="107"/>
      <c r="L6" s="575"/>
      <c r="P6" s="414"/>
      <c r="Q6" s="414"/>
      <c r="R6" s="414"/>
      <c r="S6" s="414"/>
      <c r="T6" s="414"/>
    </row>
    <row r="7" spans="1:20" s="316" customFormat="1" x14ac:dyDescent="0.25">
      <c r="A7" s="15"/>
      <c r="B7" s="102" t="s">
        <v>7</v>
      </c>
      <c r="C7" s="199" t="s">
        <v>499</v>
      </c>
      <c r="D7" s="200"/>
      <c r="E7" s="201"/>
      <c r="F7" s="29"/>
      <c r="G7" s="34"/>
      <c r="H7" s="34"/>
      <c r="I7" s="575"/>
      <c r="J7" s="575"/>
      <c r="K7" s="34"/>
      <c r="L7" s="575"/>
      <c r="P7" s="414"/>
      <c r="Q7" s="414"/>
      <c r="R7" s="414"/>
      <c r="S7" s="414"/>
      <c r="T7" s="414"/>
    </row>
    <row r="8" spans="1:20" s="316" customFormat="1" x14ac:dyDescent="0.25">
      <c r="A8" s="15"/>
      <c r="B8" s="174" t="s">
        <v>5</v>
      </c>
      <c r="C8" s="315"/>
      <c r="D8" s="168"/>
      <c r="E8" s="29"/>
      <c r="F8" s="29"/>
      <c r="G8" s="34"/>
      <c r="H8" s="34"/>
      <c r="I8" s="575"/>
      <c r="J8" s="575"/>
      <c r="K8" s="34"/>
      <c r="L8" s="575"/>
      <c r="P8" s="414"/>
      <c r="Q8" s="414"/>
      <c r="R8" s="414"/>
      <c r="S8" s="414"/>
      <c r="T8" s="414"/>
    </row>
    <row r="9" spans="1:20" s="316" customFormat="1" x14ac:dyDescent="0.25">
      <c r="A9" s="15"/>
      <c r="B9" s="656" t="s">
        <v>108</v>
      </c>
      <c r="C9" s="657"/>
      <c r="D9" s="179" t="s">
        <v>77</v>
      </c>
      <c r="E9" s="29"/>
      <c r="F9" s="29"/>
      <c r="G9" s="34"/>
      <c r="H9" s="34"/>
      <c r="I9" s="575"/>
      <c r="J9" s="575"/>
      <c r="K9" s="34"/>
      <c r="L9" s="575"/>
      <c r="P9" s="414"/>
      <c r="Q9" s="414"/>
      <c r="R9" s="414"/>
      <c r="S9" s="414"/>
      <c r="T9" s="414"/>
    </row>
    <row r="10" spans="1:20" s="316" customFormat="1" x14ac:dyDescent="0.25">
      <c r="A10" s="15"/>
      <c r="B10" s="314"/>
      <c r="C10" s="315"/>
      <c r="D10" s="179" t="s">
        <v>190</v>
      </c>
      <c r="E10" s="29"/>
      <c r="F10" s="29"/>
      <c r="G10" s="34"/>
      <c r="H10" s="34"/>
      <c r="I10" s="575"/>
      <c r="J10" s="575"/>
      <c r="K10" s="34"/>
      <c r="L10" s="575"/>
      <c r="P10" s="414"/>
      <c r="Q10" s="414"/>
      <c r="R10" s="414"/>
      <c r="S10" s="414"/>
      <c r="T10" s="414"/>
    </row>
    <row r="11" spans="1:20" s="316" customFormat="1" ht="15.75" x14ac:dyDescent="0.25">
      <c r="A11" s="15"/>
      <c r="B11" s="696" t="s">
        <v>467</v>
      </c>
      <c r="C11" s="697"/>
      <c r="D11" s="697"/>
      <c r="E11" s="697"/>
      <c r="F11" s="315"/>
      <c r="G11" s="34"/>
      <c r="H11" s="34"/>
      <c r="I11" s="319"/>
      <c r="J11" s="319"/>
      <c r="K11" s="34"/>
      <c r="L11" s="118"/>
      <c r="P11" s="414"/>
      <c r="Q11" s="414"/>
      <c r="R11" s="414"/>
      <c r="S11" s="414"/>
      <c r="T11" s="414"/>
    </row>
    <row r="12" spans="1:20" s="316" customFormat="1" ht="15.75" x14ac:dyDescent="0.25">
      <c r="A12" s="15"/>
      <c r="B12" s="320" t="s">
        <v>468</v>
      </c>
      <c r="C12" s="315"/>
      <c r="D12" s="321" t="s">
        <v>469</v>
      </c>
      <c r="E12" s="321"/>
      <c r="F12" s="315"/>
      <c r="G12" s="885" t="s">
        <v>4</v>
      </c>
      <c r="H12" s="889"/>
      <c r="I12" s="573" t="s">
        <v>308</v>
      </c>
      <c r="J12" s="319"/>
      <c r="K12" s="34"/>
      <c r="L12" s="118"/>
      <c r="P12" s="414"/>
      <c r="Q12" s="414"/>
      <c r="R12" s="414"/>
      <c r="S12" s="414"/>
      <c r="T12" s="414"/>
    </row>
    <row r="13" spans="1:20" s="316" customFormat="1" ht="15.75" x14ac:dyDescent="0.25">
      <c r="A13" s="15"/>
      <c r="B13" s="314"/>
      <c r="C13" s="315"/>
      <c r="D13" s="321" t="s">
        <v>470</v>
      </c>
      <c r="E13" s="321"/>
      <c r="F13" s="315"/>
      <c r="G13" s="34"/>
      <c r="H13" s="34"/>
      <c r="I13" s="319"/>
      <c r="J13" s="319"/>
      <c r="K13" s="34"/>
      <c r="L13" s="118"/>
      <c r="P13" s="414"/>
      <c r="Q13" s="414"/>
      <c r="R13" s="414"/>
      <c r="S13" s="414"/>
      <c r="T13" s="414"/>
    </row>
    <row r="14" spans="1:20" s="316" customFormat="1" ht="15.75" x14ac:dyDescent="0.25">
      <c r="A14" s="15"/>
      <c r="B14" s="314"/>
      <c r="C14" s="315"/>
      <c r="D14" s="321" t="s">
        <v>471</v>
      </c>
      <c r="E14" s="321"/>
      <c r="F14" s="315"/>
      <c r="G14" s="34"/>
      <c r="H14" s="34"/>
      <c r="I14" s="319"/>
      <c r="J14" s="319"/>
      <c r="K14" s="34"/>
      <c r="L14" s="118"/>
      <c r="P14" s="414"/>
      <c r="Q14" s="414"/>
      <c r="R14" s="414"/>
      <c r="S14" s="414"/>
      <c r="T14" s="414"/>
    </row>
    <row r="15" spans="1:20" s="316" customFormat="1" ht="15.75" x14ac:dyDescent="0.25">
      <c r="A15" s="15"/>
      <c r="B15" s="314"/>
      <c r="C15" s="315"/>
      <c r="D15" s="321" t="s">
        <v>472</v>
      </c>
      <c r="E15" s="321"/>
      <c r="F15" s="315"/>
      <c r="G15" s="34"/>
      <c r="H15" s="34"/>
      <c r="I15" s="319"/>
      <c r="J15" s="319"/>
      <c r="K15" s="34"/>
      <c r="L15" s="118"/>
      <c r="P15" s="414"/>
      <c r="Q15" s="414"/>
      <c r="R15" s="414"/>
      <c r="S15" s="414"/>
      <c r="T15" s="414"/>
    </row>
    <row r="16" spans="1:20" s="316" customFormat="1" ht="15.75" x14ac:dyDescent="0.25">
      <c r="A16" s="15"/>
      <c r="B16" s="314"/>
      <c r="C16" s="315"/>
      <c r="D16" s="321" t="s">
        <v>473</v>
      </c>
      <c r="E16" s="321"/>
      <c r="F16" s="315"/>
      <c r="G16" s="34"/>
      <c r="H16" s="34"/>
      <c r="I16" s="319"/>
      <c r="J16" s="319"/>
      <c r="K16" s="34"/>
      <c r="L16" s="118"/>
      <c r="P16" s="414"/>
      <c r="Q16" s="414"/>
      <c r="R16" s="414"/>
      <c r="S16" s="414"/>
      <c r="T16" s="414"/>
    </row>
    <row r="17" spans="1:20" s="316" customFormat="1" ht="15.75" x14ac:dyDescent="0.25">
      <c r="A17" s="15"/>
      <c r="B17" s="314"/>
      <c r="C17" s="315"/>
      <c r="D17" s="321" t="s">
        <v>474</v>
      </c>
      <c r="E17" s="321"/>
      <c r="F17" s="315"/>
      <c r="G17" s="34"/>
      <c r="H17" s="34"/>
      <c r="I17" s="319"/>
      <c r="J17" s="319"/>
      <c r="K17" s="34"/>
      <c r="L17" s="118"/>
      <c r="P17" s="414"/>
      <c r="Q17" s="414"/>
      <c r="R17" s="414"/>
      <c r="S17" s="414"/>
      <c r="T17" s="414"/>
    </row>
    <row r="18" spans="1:20" s="316" customFormat="1" ht="15.75" thickBot="1" x14ac:dyDescent="0.3">
      <c r="A18" s="15"/>
      <c r="B18" s="176" t="s">
        <v>390</v>
      </c>
      <c r="C18" s="180"/>
      <c r="D18" s="175" t="s">
        <v>408</v>
      </c>
      <c r="E18" s="29"/>
      <c r="F18" s="29"/>
      <c r="G18" s="34"/>
      <c r="H18" s="34"/>
      <c r="I18" s="575"/>
      <c r="J18" s="575"/>
      <c r="K18" s="34"/>
      <c r="L18" s="575"/>
      <c r="P18" s="414"/>
      <c r="Q18" s="414"/>
      <c r="R18" s="414"/>
      <c r="S18" s="414"/>
      <c r="T18" s="414"/>
    </row>
    <row r="19" spans="1:20" s="316" customFormat="1" ht="15.75" thickBot="1" x14ac:dyDescent="0.3">
      <c r="A19" s="15"/>
      <c r="B19" s="176" t="s">
        <v>392</v>
      </c>
      <c r="C19" s="180"/>
      <c r="D19" s="175" t="s">
        <v>399</v>
      </c>
      <c r="E19" s="29"/>
      <c r="F19" s="29"/>
      <c r="G19" s="654" t="s">
        <v>449</v>
      </c>
      <c r="H19" s="707"/>
      <c r="I19" s="652" t="s">
        <v>12</v>
      </c>
      <c r="J19" s="653"/>
      <c r="K19" s="654" t="s">
        <v>450</v>
      </c>
      <c r="L19" s="707"/>
      <c r="P19" s="414"/>
      <c r="Q19" s="414"/>
      <c r="R19" s="414"/>
      <c r="S19" s="414"/>
      <c r="T19" s="414"/>
    </row>
    <row r="20" spans="1:20" ht="24.75" x14ac:dyDescent="0.25">
      <c r="A20" s="391" t="s">
        <v>0</v>
      </c>
      <c r="B20" s="483" t="s">
        <v>3</v>
      </c>
      <c r="C20" s="484" t="s">
        <v>2</v>
      </c>
      <c r="D20" s="392" t="s">
        <v>9</v>
      </c>
      <c r="E20" s="392" t="s">
        <v>1</v>
      </c>
      <c r="F20" s="392" t="s">
        <v>107</v>
      </c>
      <c r="G20" s="485" t="s">
        <v>446</v>
      </c>
      <c r="H20" s="485" t="s">
        <v>500</v>
      </c>
      <c r="I20" s="486" t="s">
        <v>443</v>
      </c>
      <c r="J20" s="486" t="s">
        <v>498</v>
      </c>
      <c r="K20" s="485" t="s">
        <v>447</v>
      </c>
      <c r="L20" s="444" t="s">
        <v>501</v>
      </c>
      <c r="M20" s="305" t="s">
        <v>441</v>
      </c>
    </row>
    <row r="21" spans="1:20" x14ac:dyDescent="0.25">
      <c r="A21" s="488">
        <v>1</v>
      </c>
      <c r="B21" s="222" t="s">
        <v>199</v>
      </c>
      <c r="C21" s="93" t="s">
        <v>205</v>
      </c>
      <c r="D21" s="69" t="s">
        <v>206</v>
      </c>
      <c r="E21" s="96"/>
      <c r="F21" s="96"/>
      <c r="G21" s="413">
        <f>I21+K21</f>
        <v>1700</v>
      </c>
      <c r="H21" s="826">
        <f t="shared" ref="H21:H52" si="0">L21+J21</f>
        <v>1790</v>
      </c>
      <c r="I21" s="826">
        <f t="shared" ref="I21:I52" si="1">ROUND(M21*(1+ОбщаяНаценка/100),-1)</f>
        <v>330</v>
      </c>
      <c r="J21" s="826">
        <f>ROUND(I21*1.05,-1)</f>
        <v>350</v>
      </c>
      <c r="K21" s="826">
        <f>Прованс!K19</f>
        <v>1370</v>
      </c>
      <c r="L21" s="425">
        <f t="shared" ref="L21:L84" si="2">ROUND(K21*1.05,-1)</f>
        <v>1440</v>
      </c>
      <c r="M21" s="395">
        <v>330</v>
      </c>
      <c r="N21" s="190" t="s">
        <v>413</v>
      </c>
      <c r="O21" s="190"/>
      <c r="P21" s="286"/>
      <c r="R21" s="286"/>
    </row>
    <row r="22" spans="1:20" x14ac:dyDescent="0.25">
      <c r="A22" s="488">
        <v>2</v>
      </c>
      <c r="B22" s="400" t="s">
        <v>420</v>
      </c>
      <c r="C22" s="161" t="s">
        <v>205</v>
      </c>
      <c r="D22" s="130" t="s">
        <v>421</v>
      </c>
      <c r="E22" s="186"/>
      <c r="F22" s="186"/>
      <c r="G22" s="413">
        <f t="shared" ref="G22:G85" si="3">I22+K22</f>
        <v>1800</v>
      </c>
      <c r="H22" s="826">
        <f t="shared" si="0"/>
        <v>1890</v>
      </c>
      <c r="I22" s="826">
        <f t="shared" si="1"/>
        <v>400</v>
      </c>
      <c r="J22" s="826">
        <f t="shared" ref="J22:J85" si="4">ROUND(I22*1.05,-1)</f>
        <v>420</v>
      </c>
      <c r="K22" s="826">
        <f>Прованс!K20</f>
        <v>1400</v>
      </c>
      <c r="L22" s="425">
        <f t="shared" si="2"/>
        <v>1470</v>
      </c>
      <c r="M22" s="395">
        <v>400</v>
      </c>
      <c r="N22" s="190" t="s">
        <v>414</v>
      </c>
      <c r="O22" s="190"/>
      <c r="P22" s="286"/>
      <c r="R22" s="286"/>
    </row>
    <row r="23" spans="1:20" x14ac:dyDescent="0.25">
      <c r="A23" s="488">
        <v>3</v>
      </c>
      <c r="B23" s="400" t="s">
        <v>200</v>
      </c>
      <c r="C23" s="161" t="s">
        <v>205</v>
      </c>
      <c r="D23" s="130" t="s">
        <v>207</v>
      </c>
      <c r="E23" s="186"/>
      <c r="F23" s="186"/>
      <c r="G23" s="413">
        <f t="shared" si="3"/>
        <v>1900</v>
      </c>
      <c r="H23" s="826">
        <f t="shared" si="0"/>
        <v>1990</v>
      </c>
      <c r="I23" s="826">
        <f t="shared" si="1"/>
        <v>430</v>
      </c>
      <c r="J23" s="826">
        <f t="shared" si="4"/>
        <v>450</v>
      </c>
      <c r="K23" s="826">
        <f>Прованс!K21</f>
        <v>1470</v>
      </c>
      <c r="L23" s="425">
        <f t="shared" si="2"/>
        <v>1540</v>
      </c>
      <c r="M23" s="395">
        <v>430</v>
      </c>
      <c r="N23" s="190" t="s">
        <v>415</v>
      </c>
      <c r="O23" s="190"/>
      <c r="P23" s="286"/>
      <c r="R23" s="286"/>
    </row>
    <row r="24" spans="1:20" x14ac:dyDescent="0.25">
      <c r="A24" s="488">
        <v>4</v>
      </c>
      <c r="B24" s="400" t="s">
        <v>201</v>
      </c>
      <c r="C24" s="161" t="s">
        <v>205</v>
      </c>
      <c r="D24" s="130" t="s">
        <v>208</v>
      </c>
      <c r="E24" s="186"/>
      <c r="F24" s="186"/>
      <c r="G24" s="413">
        <f t="shared" si="3"/>
        <v>2010</v>
      </c>
      <c r="H24" s="826">
        <f t="shared" si="0"/>
        <v>2110</v>
      </c>
      <c r="I24" s="826">
        <f t="shared" si="1"/>
        <v>480</v>
      </c>
      <c r="J24" s="826">
        <f t="shared" si="4"/>
        <v>500</v>
      </c>
      <c r="K24" s="826">
        <f>Прованс!K22</f>
        <v>1530</v>
      </c>
      <c r="L24" s="425">
        <f t="shared" si="2"/>
        <v>1610</v>
      </c>
      <c r="M24" s="395">
        <v>480</v>
      </c>
      <c r="N24" s="190" t="s">
        <v>416</v>
      </c>
      <c r="O24" s="190"/>
      <c r="P24" s="286"/>
      <c r="R24" s="286"/>
    </row>
    <row r="25" spans="1:20" x14ac:dyDescent="0.25">
      <c r="A25" s="488">
        <v>5</v>
      </c>
      <c r="B25" s="400" t="s">
        <v>202</v>
      </c>
      <c r="C25" s="161" t="s">
        <v>205</v>
      </c>
      <c r="D25" s="130" t="s">
        <v>209</v>
      </c>
      <c r="E25" s="186"/>
      <c r="F25" s="186"/>
      <c r="G25" s="413">
        <f t="shared" si="3"/>
        <v>2110</v>
      </c>
      <c r="H25" s="826">
        <f t="shared" si="0"/>
        <v>2220</v>
      </c>
      <c r="I25" s="826">
        <f t="shared" si="1"/>
        <v>530</v>
      </c>
      <c r="J25" s="826">
        <f t="shared" si="4"/>
        <v>560</v>
      </c>
      <c r="K25" s="826">
        <f>Прованс!K23</f>
        <v>1580</v>
      </c>
      <c r="L25" s="425">
        <f t="shared" si="2"/>
        <v>1660</v>
      </c>
      <c r="M25" s="395">
        <v>530</v>
      </c>
      <c r="N25" s="190" t="s">
        <v>417</v>
      </c>
      <c r="O25" s="190"/>
      <c r="P25" s="286"/>
      <c r="R25" s="286"/>
    </row>
    <row r="26" spans="1:20" x14ac:dyDescent="0.25">
      <c r="A26" s="488">
        <v>6</v>
      </c>
      <c r="B26" s="400" t="s">
        <v>203</v>
      </c>
      <c r="C26" s="161" t="s">
        <v>205</v>
      </c>
      <c r="D26" s="130" t="s">
        <v>210</v>
      </c>
      <c r="E26" s="186"/>
      <c r="F26" s="186"/>
      <c r="G26" s="413">
        <f t="shared" si="3"/>
        <v>2230</v>
      </c>
      <c r="H26" s="826">
        <f t="shared" si="0"/>
        <v>2340</v>
      </c>
      <c r="I26" s="826">
        <f t="shared" si="1"/>
        <v>620</v>
      </c>
      <c r="J26" s="826">
        <f t="shared" si="4"/>
        <v>650</v>
      </c>
      <c r="K26" s="826">
        <f>Прованс!K24</f>
        <v>1610</v>
      </c>
      <c r="L26" s="425">
        <f t="shared" si="2"/>
        <v>1690</v>
      </c>
      <c r="M26" s="395">
        <v>620</v>
      </c>
      <c r="N26" s="190"/>
      <c r="O26" s="190"/>
      <c r="P26" s="286"/>
      <c r="R26" s="286"/>
    </row>
    <row r="27" spans="1:20" x14ac:dyDescent="0.25">
      <c r="A27" s="488">
        <v>7</v>
      </c>
      <c r="B27" s="400" t="s">
        <v>204</v>
      </c>
      <c r="C27" s="161" t="s">
        <v>205</v>
      </c>
      <c r="D27" s="130" t="s">
        <v>211</v>
      </c>
      <c r="E27" s="186"/>
      <c r="F27" s="186"/>
      <c r="G27" s="413">
        <f t="shared" si="3"/>
        <v>700</v>
      </c>
      <c r="H27" s="826">
        <f t="shared" si="0"/>
        <v>730</v>
      </c>
      <c r="I27" s="826">
        <f t="shared" si="1"/>
        <v>40</v>
      </c>
      <c r="J27" s="826">
        <f t="shared" si="4"/>
        <v>40</v>
      </c>
      <c r="K27" s="826">
        <f>Прованс!K25</f>
        <v>660</v>
      </c>
      <c r="L27" s="425">
        <f t="shared" si="2"/>
        <v>690</v>
      </c>
      <c r="M27" s="395">
        <v>40</v>
      </c>
      <c r="N27" s="190"/>
      <c r="O27" s="190"/>
      <c r="P27" s="286"/>
      <c r="R27" s="286"/>
    </row>
    <row r="28" spans="1:20" x14ac:dyDescent="0.25">
      <c r="A28" s="488">
        <v>8</v>
      </c>
      <c r="B28" s="400" t="s">
        <v>422</v>
      </c>
      <c r="C28" s="161" t="s">
        <v>205</v>
      </c>
      <c r="D28" s="130" t="s">
        <v>433</v>
      </c>
      <c r="E28" s="186"/>
      <c r="F28" s="186"/>
      <c r="G28" s="413">
        <f t="shared" si="3"/>
        <v>2730</v>
      </c>
      <c r="H28" s="826">
        <f t="shared" si="0"/>
        <v>2860</v>
      </c>
      <c r="I28" s="826">
        <f t="shared" si="1"/>
        <v>490</v>
      </c>
      <c r="J28" s="826">
        <f t="shared" si="4"/>
        <v>510</v>
      </c>
      <c r="K28" s="826">
        <f>Прованс!K26</f>
        <v>2240</v>
      </c>
      <c r="L28" s="425">
        <f t="shared" si="2"/>
        <v>2350</v>
      </c>
      <c r="M28" s="395">
        <v>490</v>
      </c>
      <c r="N28" s="190"/>
      <c r="O28" s="190"/>
      <c r="P28" s="286"/>
      <c r="R28" s="286"/>
    </row>
    <row r="29" spans="1:20" x14ac:dyDescent="0.25">
      <c r="A29" s="488">
        <v>9</v>
      </c>
      <c r="B29" s="225" t="s">
        <v>225</v>
      </c>
      <c r="C29" s="92" t="s">
        <v>10</v>
      </c>
      <c r="D29" s="115" t="s">
        <v>11</v>
      </c>
      <c r="E29" s="96">
        <v>2</v>
      </c>
      <c r="F29" s="96">
        <v>0.01</v>
      </c>
      <c r="G29" s="413">
        <f t="shared" si="3"/>
        <v>1530</v>
      </c>
      <c r="H29" s="826">
        <f t="shared" si="0"/>
        <v>1610</v>
      </c>
      <c r="I29" s="826">
        <f t="shared" si="1"/>
        <v>590</v>
      </c>
      <c r="J29" s="826">
        <f t="shared" si="4"/>
        <v>620</v>
      </c>
      <c r="K29" s="826">
        <f>Прованс!K27</f>
        <v>940</v>
      </c>
      <c r="L29" s="425">
        <f t="shared" si="2"/>
        <v>990</v>
      </c>
      <c r="M29" s="395">
        <v>590</v>
      </c>
      <c r="P29" s="286"/>
      <c r="R29" s="286"/>
    </row>
    <row r="30" spans="1:20" x14ac:dyDescent="0.25">
      <c r="A30" s="488">
        <v>10</v>
      </c>
      <c r="B30" s="474" t="s">
        <v>229</v>
      </c>
      <c r="C30" s="87" t="s">
        <v>253</v>
      </c>
      <c r="D30" s="69" t="s">
        <v>192</v>
      </c>
      <c r="E30" s="96"/>
      <c r="F30" s="96"/>
      <c r="G30" s="413">
        <f t="shared" si="3"/>
        <v>1860</v>
      </c>
      <c r="H30" s="826">
        <f t="shared" si="0"/>
        <v>1960</v>
      </c>
      <c r="I30" s="826">
        <f t="shared" si="1"/>
        <v>720</v>
      </c>
      <c r="J30" s="826">
        <f t="shared" si="4"/>
        <v>760</v>
      </c>
      <c r="K30" s="826">
        <f>Прованс!K28</f>
        <v>1140</v>
      </c>
      <c r="L30" s="425">
        <f t="shared" si="2"/>
        <v>1200</v>
      </c>
      <c r="M30" s="395">
        <v>720</v>
      </c>
      <c r="P30" s="286"/>
      <c r="R30" s="286"/>
    </row>
    <row r="31" spans="1:20" x14ac:dyDescent="0.25">
      <c r="A31" s="488">
        <v>11</v>
      </c>
      <c r="B31" s="225" t="s">
        <v>338</v>
      </c>
      <c r="C31" s="87" t="s">
        <v>253</v>
      </c>
      <c r="D31" s="56" t="s">
        <v>13</v>
      </c>
      <c r="E31" s="96">
        <v>3</v>
      </c>
      <c r="F31" s="96">
        <v>0.01</v>
      </c>
      <c r="G31" s="413">
        <f t="shared" si="3"/>
        <v>1920</v>
      </c>
      <c r="H31" s="826">
        <f t="shared" si="0"/>
        <v>2010</v>
      </c>
      <c r="I31" s="826">
        <f t="shared" si="1"/>
        <v>870</v>
      </c>
      <c r="J31" s="826">
        <f t="shared" si="4"/>
        <v>910</v>
      </c>
      <c r="K31" s="826">
        <f>Прованс!K29</f>
        <v>1050</v>
      </c>
      <c r="L31" s="425">
        <f t="shared" si="2"/>
        <v>1100</v>
      </c>
      <c r="M31" s="395">
        <v>870</v>
      </c>
      <c r="P31" s="286"/>
      <c r="R31" s="286"/>
    </row>
    <row r="32" spans="1:20" ht="19.5" x14ac:dyDescent="0.25">
      <c r="A32" s="488">
        <v>12</v>
      </c>
      <c r="B32" s="225" t="s">
        <v>357</v>
      </c>
      <c r="C32" s="89" t="s">
        <v>254</v>
      </c>
      <c r="D32" s="56" t="s">
        <v>13</v>
      </c>
      <c r="E32" s="96">
        <v>3</v>
      </c>
      <c r="F32" s="96">
        <v>0.01</v>
      </c>
      <c r="G32" s="413">
        <f t="shared" si="3"/>
        <v>2070</v>
      </c>
      <c r="H32" s="826">
        <f t="shared" si="0"/>
        <v>2170</v>
      </c>
      <c r="I32" s="826">
        <f t="shared" si="1"/>
        <v>1020</v>
      </c>
      <c r="J32" s="826">
        <f t="shared" si="4"/>
        <v>1070</v>
      </c>
      <c r="K32" s="826">
        <f>Прованс!K30</f>
        <v>1050</v>
      </c>
      <c r="L32" s="425">
        <f t="shared" si="2"/>
        <v>1100</v>
      </c>
      <c r="M32" s="395">
        <v>1020</v>
      </c>
      <c r="P32" s="286"/>
      <c r="R32" s="286"/>
    </row>
    <row r="33" spans="1:18" x14ac:dyDescent="0.25">
      <c r="A33" s="488">
        <v>13</v>
      </c>
      <c r="B33" s="222" t="s">
        <v>120</v>
      </c>
      <c r="C33" s="87" t="s">
        <v>253</v>
      </c>
      <c r="D33" s="69" t="s">
        <v>134</v>
      </c>
      <c r="E33" s="96"/>
      <c r="F33" s="96"/>
      <c r="G33" s="413">
        <f t="shared" si="3"/>
        <v>2350</v>
      </c>
      <c r="H33" s="826">
        <f t="shared" si="0"/>
        <v>2460</v>
      </c>
      <c r="I33" s="826">
        <f t="shared" si="1"/>
        <v>1070</v>
      </c>
      <c r="J33" s="826">
        <f t="shared" si="4"/>
        <v>1120</v>
      </c>
      <c r="K33" s="826">
        <f>Прованс!K31</f>
        <v>1280</v>
      </c>
      <c r="L33" s="425">
        <f t="shared" si="2"/>
        <v>1340</v>
      </c>
      <c r="M33" s="395">
        <v>1070</v>
      </c>
      <c r="P33" s="286"/>
      <c r="R33" s="286"/>
    </row>
    <row r="34" spans="1:18" ht="19.5" x14ac:dyDescent="0.25">
      <c r="A34" s="488">
        <v>14</v>
      </c>
      <c r="B34" s="222" t="s">
        <v>318</v>
      </c>
      <c r="C34" s="89" t="s">
        <v>254</v>
      </c>
      <c r="D34" s="69" t="s">
        <v>134</v>
      </c>
      <c r="E34" s="96"/>
      <c r="F34" s="96"/>
      <c r="G34" s="413">
        <f t="shared" si="3"/>
        <v>2540</v>
      </c>
      <c r="H34" s="826">
        <f t="shared" si="0"/>
        <v>2660</v>
      </c>
      <c r="I34" s="826">
        <f t="shared" si="1"/>
        <v>1260</v>
      </c>
      <c r="J34" s="826">
        <f t="shared" si="4"/>
        <v>1320</v>
      </c>
      <c r="K34" s="826">
        <f>Прованс!K32</f>
        <v>1280</v>
      </c>
      <c r="L34" s="425">
        <f t="shared" si="2"/>
        <v>1340</v>
      </c>
      <c r="M34" s="395">
        <v>1260</v>
      </c>
      <c r="P34" s="286"/>
      <c r="R34" s="286"/>
    </row>
    <row r="35" spans="1:18" x14ac:dyDescent="0.25">
      <c r="A35" s="488">
        <v>15</v>
      </c>
      <c r="B35" s="222" t="s">
        <v>326</v>
      </c>
      <c r="C35" s="87" t="s">
        <v>253</v>
      </c>
      <c r="D35" s="69" t="s">
        <v>328</v>
      </c>
      <c r="E35" s="96"/>
      <c r="F35" s="96"/>
      <c r="G35" s="413">
        <f t="shared" si="3"/>
        <v>2010</v>
      </c>
      <c r="H35" s="826">
        <f t="shared" si="0"/>
        <v>2110</v>
      </c>
      <c r="I35" s="826">
        <f t="shared" si="1"/>
        <v>890</v>
      </c>
      <c r="J35" s="826">
        <f t="shared" si="4"/>
        <v>930</v>
      </c>
      <c r="K35" s="826">
        <f>Прованс!K33</f>
        <v>1120</v>
      </c>
      <c r="L35" s="425">
        <f t="shared" si="2"/>
        <v>1180</v>
      </c>
      <c r="M35" s="395">
        <v>890</v>
      </c>
      <c r="P35" s="286"/>
      <c r="R35" s="286"/>
    </row>
    <row r="36" spans="1:18" x14ac:dyDescent="0.25">
      <c r="A36" s="488">
        <v>16</v>
      </c>
      <c r="B36" s="222" t="s">
        <v>329</v>
      </c>
      <c r="C36" s="87" t="s">
        <v>253</v>
      </c>
      <c r="D36" s="69" t="s">
        <v>330</v>
      </c>
      <c r="E36" s="96"/>
      <c r="F36" s="96"/>
      <c r="G36" s="413">
        <f t="shared" si="3"/>
        <v>2410</v>
      </c>
      <c r="H36" s="826">
        <f t="shared" si="0"/>
        <v>2530</v>
      </c>
      <c r="I36" s="826">
        <f t="shared" si="1"/>
        <v>1090</v>
      </c>
      <c r="J36" s="826">
        <f t="shared" si="4"/>
        <v>1140</v>
      </c>
      <c r="K36" s="826">
        <f>Прованс!K34</f>
        <v>1320</v>
      </c>
      <c r="L36" s="425">
        <f t="shared" si="2"/>
        <v>1390</v>
      </c>
      <c r="M36" s="395">
        <v>1090</v>
      </c>
      <c r="P36" s="286"/>
      <c r="R36" s="286"/>
    </row>
    <row r="37" spans="1:18" x14ac:dyDescent="0.25">
      <c r="A37" s="488">
        <v>17</v>
      </c>
      <c r="B37" s="225" t="s">
        <v>339</v>
      </c>
      <c r="C37" s="87" t="s">
        <v>253</v>
      </c>
      <c r="D37" s="56" t="s">
        <v>14</v>
      </c>
      <c r="E37" s="96">
        <v>4</v>
      </c>
      <c r="F37" s="96">
        <v>0.01</v>
      </c>
      <c r="G37" s="413">
        <f t="shared" si="3"/>
        <v>2270</v>
      </c>
      <c r="H37" s="826">
        <f t="shared" si="0"/>
        <v>2390</v>
      </c>
      <c r="I37" s="826">
        <f t="shared" si="1"/>
        <v>1110</v>
      </c>
      <c r="J37" s="826">
        <f t="shared" si="4"/>
        <v>1170</v>
      </c>
      <c r="K37" s="826">
        <f>Прованс!K35</f>
        <v>1160</v>
      </c>
      <c r="L37" s="425">
        <f t="shared" si="2"/>
        <v>1220</v>
      </c>
      <c r="M37" s="395">
        <v>1110</v>
      </c>
      <c r="P37" s="286"/>
      <c r="R37" s="286"/>
    </row>
    <row r="38" spans="1:18" ht="19.5" x14ac:dyDescent="0.25">
      <c r="A38" s="488">
        <v>18</v>
      </c>
      <c r="B38" s="230" t="s">
        <v>358</v>
      </c>
      <c r="C38" s="89" t="s">
        <v>254</v>
      </c>
      <c r="D38" s="56" t="s">
        <v>14</v>
      </c>
      <c r="E38" s="96">
        <v>4</v>
      </c>
      <c r="F38" s="96">
        <v>0.01</v>
      </c>
      <c r="G38" s="413">
        <f t="shared" si="3"/>
        <v>2480</v>
      </c>
      <c r="H38" s="826">
        <f t="shared" si="0"/>
        <v>2610</v>
      </c>
      <c r="I38" s="826">
        <f t="shared" si="1"/>
        <v>1320</v>
      </c>
      <c r="J38" s="826">
        <f t="shared" si="4"/>
        <v>1390</v>
      </c>
      <c r="K38" s="826">
        <f>Прованс!K36</f>
        <v>1160</v>
      </c>
      <c r="L38" s="425">
        <f t="shared" si="2"/>
        <v>1220</v>
      </c>
      <c r="M38" s="395">
        <v>1320</v>
      </c>
      <c r="P38" s="286"/>
      <c r="R38" s="286"/>
    </row>
    <row r="39" spans="1:18" x14ac:dyDescent="0.25">
      <c r="A39" s="488">
        <v>19</v>
      </c>
      <c r="B39" s="222" t="s">
        <v>121</v>
      </c>
      <c r="C39" s="87" t="s">
        <v>253</v>
      </c>
      <c r="D39" s="69" t="s">
        <v>135</v>
      </c>
      <c r="E39" s="96"/>
      <c r="F39" s="96"/>
      <c r="G39" s="413">
        <f t="shared" si="3"/>
        <v>2800</v>
      </c>
      <c r="H39" s="826">
        <f t="shared" si="0"/>
        <v>2940</v>
      </c>
      <c r="I39" s="826">
        <f t="shared" si="1"/>
        <v>1370</v>
      </c>
      <c r="J39" s="826">
        <f t="shared" si="4"/>
        <v>1440</v>
      </c>
      <c r="K39" s="826">
        <f>Прованс!K37</f>
        <v>1430</v>
      </c>
      <c r="L39" s="425">
        <f t="shared" si="2"/>
        <v>1500</v>
      </c>
      <c r="M39" s="395">
        <v>1370</v>
      </c>
      <c r="P39" s="286"/>
      <c r="R39" s="286"/>
    </row>
    <row r="40" spans="1:18" ht="19.5" x14ac:dyDescent="0.25">
      <c r="A40" s="488">
        <v>20</v>
      </c>
      <c r="B40" s="222" t="s">
        <v>319</v>
      </c>
      <c r="C40" s="89" t="s">
        <v>254</v>
      </c>
      <c r="D40" s="69" t="s">
        <v>135</v>
      </c>
      <c r="E40" s="96"/>
      <c r="F40" s="96"/>
      <c r="G40" s="413">
        <f t="shared" si="3"/>
        <v>3060</v>
      </c>
      <c r="H40" s="826">
        <f t="shared" si="0"/>
        <v>3210</v>
      </c>
      <c r="I40" s="826">
        <f t="shared" si="1"/>
        <v>1630</v>
      </c>
      <c r="J40" s="826">
        <f t="shared" si="4"/>
        <v>1710</v>
      </c>
      <c r="K40" s="826">
        <f>Прованс!K38</f>
        <v>1430</v>
      </c>
      <c r="L40" s="425">
        <f t="shared" si="2"/>
        <v>1500</v>
      </c>
      <c r="M40" s="395">
        <v>1630</v>
      </c>
      <c r="P40" s="286"/>
      <c r="R40" s="286"/>
    </row>
    <row r="41" spans="1:18" x14ac:dyDescent="0.25">
      <c r="A41" s="488">
        <v>21</v>
      </c>
      <c r="B41" s="225" t="s">
        <v>354</v>
      </c>
      <c r="C41" s="475" t="s">
        <v>255</v>
      </c>
      <c r="D41" s="56" t="s">
        <v>15</v>
      </c>
      <c r="E41" s="96">
        <v>5</v>
      </c>
      <c r="F41" s="96">
        <v>0.01</v>
      </c>
      <c r="G41" s="413">
        <f t="shared" si="3"/>
        <v>2440</v>
      </c>
      <c r="H41" s="826">
        <f t="shared" si="0"/>
        <v>2560</v>
      </c>
      <c r="I41" s="826">
        <f t="shared" si="1"/>
        <v>1220</v>
      </c>
      <c r="J41" s="826">
        <f t="shared" si="4"/>
        <v>1280</v>
      </c>
      <c r="K41" s="826">
        <f>Прованс!K39</f>
        <v>1220</v>
      </c>
      <c r="L41" s="425">
        <f t="shared" si="2"/>
        <v>1280</v>
      </c>
      <c r="M41" s="395">
        <v>1220</v>
      </c>
      <c r="P41" s="286"/>
      <c r="R41" s="286"/>
    </row>
    <row r="42" spans="1:18" ht="19.5" x14ac:dyDescent="0.25">
      <c r="A42" s="488">
        <v>22</v>
      </c>
      <c r="B42" s="225" t="s">
        <v>353</v>
      </c>
      <c r="C42" s="89" t="s">
        <v>254</v>
      </c>
      <c r="D42" s="56" t="s">
        <v>15</v>
      </c>
      <c r="E42" s="96">
        <v>5</v>
      </c>
      <c r="F42" s="96">
        <v>0.01</v>
      </c>
      <c r="G42" s="413">
        <f t="shared" si="3"/>
        <v>2670</v>
      </c>
      <c r="H42" s="826">
        <f t="shared" si="0"/>
        <v>2800</v>
      </c>
      <c r="I42" s="826">
        <f t="shared" si="1"/>
        <v>1450</v>
      </c>
      <c r="J42" s="826">
        <f t="shared" si="4"/>
        <v>1520</v>
      </c>
      <c r="K42" s="826">
        <f>Прованс!K40</f>
        <v>1220</v>
      </c>
      <c r="L42" s="425">
        <f t="shared" si="2"/>
        <v>1280</v>
      </c>
      <c r="M42" s="395">
        <v>1450</v>
      </c>
      <c r="P42" s="286"/>
      <c r="R42" s="286"/>
    </row>
    <row r="43" spans="1:18" x14ac:dyDescent="0.25">
      <c r="A43" s="488">
        <v>23</v>
      </c>
      <c r="B43" s="474" t="s">
        <v>252</v>
      </c>
      <c r="C43" s="87" t="s">
        <v>253</v>
      </c>
      <c r="D43" s="69" t="s">
        <v>194</v>
      </c>
      <c r="E43" s="96"/>
      <c r="F43" s="96"/>
      <c r="G43" s="413">
        <f t="shared" si="3"/>
        <v>2960</v>
      </c>
      <c r="H43" s="826">
        <f t="shared" si="0"/>
        <v>3100</v>
      </c>
      <c r="I43" s="826">
        <f t="shared" si="1"/>
        <v>1470</v>
      </c>
      <c r="J43" s="826">
        <f t="shared" si="4"/>
        <v>1540</v>
      </c>
      <c r="K43" s="826">
        <f>Прованс!K41</f>
        <v>1490</v>
      </c>
      <c r="L43" s="425">
        <f t="shared" si="2"/>
        <v>1560</v>
      </c>
      <c r="M43" s="395">
        <v>1470</v>
      </c>
      <c r="P43" s="286"/>
      <c r="R43" s="286"/>
    </row>
    <row r="44" spans="1:18" ht="19.5" x14ac:dyDescent="0.25">
      <c r="A44" s="488">
        <v>24</v>
      </c>
      <c r="B44" s="474" t="s">
        <v>193</v>
      </c>
      <c r="C44" s="89" t="s">
        <v>254</v>
      </c>
      <c r="D44" s="69" t="s">
        <v>194</v>
      </c>
      <c r="E44" s="96"/>
      <c r="F44" s="96"/>
      <c r="G44" s="413">
        <f t="shared" si="3"/>
        <v>3190</v>
      </c>
      <c r="H44" s="826">
        <f t="shared" si="0"/>
        <v>3350</v>
      </c>
      <c r="I44" s="826">
        <f t="shared" si="1"/>
        <v>1700</v>
      </c>
      <c r="J44" s="826">
        <f t="shared" si="4"/>
        <v>1790</v>
      </c>
      <c r="K44" s="826">
        <f>Прованс!K42</f>
        <v>1490</v>
      </c>
      <c r="L44" s="425">
        <f t="shared" si="2"/>
        <v>1560</v>
      </c>
      <c r="M44" s="395">
        <v>1700</v>
      </c>
      <c r="P44" s="286"/>
      <c r="R44" s="286"/>
    </row>
    <row r="45" spans="1:18" x14ac:dyDescent="0.25">
      <c r="A45" s="488">
        <v>25</v>
      </c>
      <c r="B45" s="225" t="s">
        <v>355</v>
      </c>
      <c r="C45" s="475" t="s">
        <v>255</v>
      </c>
      <c r="D45" s="56" t="s">
        <v>16</v>
      </c>
      <c r="E45" s="96">
        <v>5</v>
      </c>
      <c r="F45" s="96">
        <v>0.01</v>
      </c>
      <c r="G45" s="413">
        <f t="shared" si="3"/>
        <v>2620</v>
      </c>
      <c r="H45" s="826">
        <f t="shared" si="0"/>
        <v>2750</v>
      </c>
      <c r="I45" s="826">
        <f t="shared" si="1"/>
        <v>1340</v>
      </c>
      <c r="J45" s="826">
        <f t="shared" si="4"/>
        <v>1410</v>
      </c>
      <c r="K45" s="826">
        <f>Прованс!K43</f>
        <v>1280</v>
      </c>
      <c r="L45" s="425">
        <f t="shared" si="2"/>
        <v>1340</v>
      </c>
      <c r="M45" s="395">
        <v>1340</v>
      </c>
      <c r="P45" s="286"/>
      <c r="R45" s="286"/>
    </row>
    <row r="46" spans="1:18" ht="19.5" x14ac:dyDescent="0.25">
      <c r="A46" s="488">
        <v>26</v>
      </c>
      <c r="B46" s="225" t="s">
        <v>356</v>
      </c>
      <c r="C46" s="89" t="s">
        <v>254</v>
      </c>
      <c r="D46" s="56" t="s">
        <v>16</v>
      </c>
      <c r="E46" s="96">
        <v>5</v>
      </c>
      <c r="F46" s="96">
        <v>0.01</v>
      </c>
      <c r="G46" s="413">
        <f t="shared" si="3"/>
        <v>2870</v>
      </c>
      <c r="H46" s="826">
        <f t="shared" si="0"/>
        <v>3010</v>
      </c>
      <c r="I46" s="826">
        <f t="shared" si="1"/>
        <v>1590</v>
      </c>
      <c r="J46" s="826">
        <f t="shared" si="4"/>
        <v>1670</v>
      </c>
      <c r="K46" s="826">
        <f>Прованс!K44</f>
        <v>1280</v>
      </c>
      <c r="L46" s="425">
        <f t="shared" si="2"/>
        <v>1340</v>
      </c>
      <c r="M46" s="395">
        <v>1590</v>
      </c>
      <c r="P46" s="286"/>
      <c r="R46" s="286"/>
    </row>
    <row r="47" spans="1:18" x14ac:dyDescent="0.25">
      <c r="A47" s="488">
        <v>27</v>
      </c>
      <c r="B47" s="222" t="s">
        <v>122</v>
      </c>
      <c r="C47" s="87" t="s">
        <v>253</v>
      </c>
      <c r="D47" s="69" t="s">
        <v>136</v>
      </c>
      <c r="E47" s="96"/>
      <c r="F47" s="96"/>
      <c r="G47" s="413">
        <f t="shared" si="3"/>
        <v>3240</v>
      </c>
      <c r="H47" s="826">
        <f t="shared" si="0"/>
        <v>3400</v>
      </c>
      <c r="I47" s="826">
        <f t="shared" si="1"/>
        <v>1670</v>
      </c>
      <c r="J47" s="826">
        <f t="shared" si="4"/>
        <v>1750</v>
      </c>
      <c r="K47" s="826">
        <f>Прованс!K45</f>
        <v>1570</v>
      </c>
      <c r="L47" s="425">
        <f t="shared" si="2"/>
        <v>1650</v>
      </c>
      <c r="M47" s="395">
        <v>1670</v>
      </c>
      <c r="P47" s="286"/>
      <c r="R47" s="286"/>
    </row>
    <row r="48" spans="1:18" ht="19.5" x14ac:dyDescent="0.25">
      <c r="A48" s="488">
        <v>28</v>
      </c>
      <c r="B48" s="222" t="s">
        <v>320</v>
      </c>
      <c r="C48" s="89" t="s">
        <v>254</v>
      </c>
      <c r="D48" s="69" t="s">
        <v>136</v>
      </c>
      <c r="E48" s="96"/>
      <c r="F48" s="96"/>
      <c r="G48" s="413">
        <f t="shared" si="3"/>
        <v>3560</v>
      </c>
      <c r="H48" s="826">
        <f t="shared" si="0"/>
        <v>3740</v>
      </c>
      <c r="I48" s="826">
        <f t="shared" si="1"/>
        <v>1990</v>
      </c>
      <c r="J48" s="826">
        <f t="shared" si="4"/>
        <v>2090</v>
      </c>
      <c r="K48" s="826">
        <f>Прованс!K46</f>
        <v>1570</v>
      </c>
      <c r="L48" s="425">
        <f t="shared" si="2"/>
        <v>1650</v>
      </c>
      <c r="M48" s="395">
        <v>1990</v>
      </c>
      <c r="P48" s="286"/>
      <c r="R48" s="286"/>
    </row>
    <row r="49" spans="1:18" ht="19.5" x14ac:dyDescent="0.25">
      <c r="A49" s="488">
        <v>29</v>
      </c>
      <c r="B49" s="225" t="s">
        <v>352</v>
      </c>
      <c r="C49" s="89" t="s">
        <v>260</v>
      </c>
      <c r="D49" s="56" t="s">
        <v>22</v>
      </c>
      <c r="E49" s="96">
        <v>3</v>
      </c>
      <c r="F49" s="96">
        <v>0.01</v>
      </c>
      <c r="G49" s="413">
        <f t="shared" si="3"/>
        <v>1930</v>
      </c>
      <c r="H49" s="826">
        <f t="shared" si="0"/>
        <v>2030</v>
      </c>
      <c r="I49" s="826">
        <f t="shared" si="1"/>
        <v>710</v>
      </c>
      <c r="J49" s="826">
        <f t="shared" si="4"/>
        <v>750</v>
      </c>
      <c r="K49" s="826">
        <f>Прованс!K47</f>
        <v>1220</v>
      </c>
      <c r="L49" s="425">
        <f t="shared" si="2"/>
        <v>1280</v>
      </c>
      <c r="M49" s="395">
        <v>710</v>
      </c>
      <c r="P49" s="286"/>
      <c r="R49" s="286"/>
    </row>
    <row r="50" spans="1:18" ht="29.25" x14ac:dyDescent="0.25">
      <c r="A50" s="488">
        <v>30</v>
      </c>
      <c r="B50" s="229" t="s">
        <v>230</v>
      </c>
      <c r="C50" s="185" t="s">
        <v>269</v>
      </c>
      <c r="D50" s="130"/>
      <c r="E50" s="186"/>
      <c r="F50" s="186"/>
      <c r="G50" s="413">
        <f t="shared" si="3"/>
        <v>2060</v>
      </c>
      <c r="H50" s="826">
        <f t="shared" si="0"/>
        <v>2160</v>
      </c>
      <c r="I50" s="826">
        <f t="shared" si="1"/>
        <v>840</v>
      </c>
      <c r="J50" s="826">
        <f t="shared" si="4"/>
        <v>880</v>
      </c>
      <c r="K50" s="826">
        <f>Прованс!K48</f>
        <v>1220</v>
      </c>
      <c r="L50" s="425">
        <f t="shared" si="2"/>
        <v>1280</v>
      </c>
      <c r="M50" s="395">
        <v>840</v>
      </c>
      <c r="P50" s="286"/>
      <c r="R50" s="286"/>
    </row>
    <row r="51" spans="1:18" ht="19.5" x14ac:dyDescent="0.25">
      <c r="A51" s="488">
        <v>31</v>
      </c>
      <c r="B51" s="229" t="s">
        <v>281</v>
      </c>
      <c r="C51" s="185" t="s">
        <v>260</v>
      </c>
      <c r="D51" s="478" t="s">
        <v>302</v>
      </c>
      <c r="E51" s="186"/>
      <c r="F51" s="186"/>
      <c r="G51" s="413">
        <f t="shared" si="3"/>
        <v>2150</v>
      </c>
      <c r="H51" s="826">
        <f t="shared" si="0"/>
        <v>2260</v>
      </c>
      <c r="I51" s="826">
        <f t="shared" si="1"/>
        <v>920</v>
      </c>
      <c r="J51" s="826">
        <f t="shared" si="4"/>
        <v>970</v>
      </c>
      <c r="K51" s="826">
        <f>Прованс!K49</f>
        <v>1230</v>
      </c>
      <c r="L51" s="425">
        <f t="shared" si="2"/>
        <v>1290</v>
      </c>
      <c r="M51" s="395">
        <v>920</v>
      </c>
      <c r="P51" s="286"/>
      <c r="R51" s="286"/>
    </row>
    <row r="52" spans="1:18" ht="29.25" x14ac:dyDescent="0.25">
      <c r="A52" s="488">
        <v>32</v>
      </c>
      <c r="B52" s="229" t="s">
        <v>284</v>
      </c>
      <c r="C52" s="185" t="s">
        <v>269</v>
      </c>
      <c r="D52" s="478" t="s">
        <v>302</v>
      </c>
      <c r="E52" s="186"/>
      <c r="F52" s="186"/>
      <c r="G52" s="413">
        <f t="shared" si="3"/>
        <v>2300</v>
      </c>
      <c r="H52" s="826">
        <f t="shared" si="0"/>
        <v>2410</v>
      </c>
      <c r="I52" s="826">
        <f t="shared" si="1"/>
        <v>1070</v>
      </c>
      <c r="J52" s="826">
        <f t="shared" si="4"/>
        <v>1120</v>
      </c>
      <c r="K52" s="826">
        <f>Прованс!K50</f>
        <v>1230</v>
      </c>
      <c r="L52" s="425">
        <f t="shared" si="2"/>
        <v>1290</v>
      </c>
      <c r="M52" s="395">
        <v>1070</v>
      </c>
      <c r="P52" s="286"/>
      <c r="R52" s="286"/>
    </row>
    <row r="53" spans="1:18" x14ac:dyDescent="0.25">
      <c r="A53" s="488">
        <v>33</v>
      </c>
      <c r="B53" s="225" t="s">
        <v>351</v>
      </c>
      <c r="C53" s="89" t="s">
        <v>256</v>
      </c>
      <c r="D53" s="56" t="s">
        <v>17</v>
      </c>
      <c r="E53" s="96">
        <v>6</v>
      </c>
      <c r="F53" s="96">
        <v>0.01</v>
      </c>
      <c r="G53" s="413">
        <f t="shared" si="3"/>
        <v>3100</v>
      </c>
      <c r="H53" s="826">
        <f t="shared" ref="H53:H84" si="5">L53+J53</f>
        <v>3250</v>
      </c>
      <c r="I53" s="826">
        <f t="shared" ref="I53:I84" si="6">ROUND(M53*(1+ОбщаяНаценка/100),-1)</f>
        <v>1650</v>
      </c>
      <c r="J53" s="826">
        <f t="shared" si="4"/>
        <v>1730</v>
      </c>
      <c r="K53" s="826">
        <f>Прованс!K51</f>
        <v>1450</v>
      </c>
      <c r="L53" s="425">
        <f t="shared" si="2"/>
        <v>1520</v>
      </c>
      <c r="M53" s="395">
        <v>1650</v>
      </c>
      <c r="P53" s="286"/>
      <c r="R53" s="286"/>
    </row>
    <row r="54" spans="1:18" ht="19.5" x14ac:dyDescent="0.25">
      <c r="A54" s="488">
        <v>34</v>
      </c>
      <c r="B54" s="225" t="s">
        <v>350</v>
      </c>
      <c r="C54" s="91" t="s">
        <v>18</v>
      </c>
      <c r="D54" s="56" t="s">
        <v>17</v>
      </c>
      <c r="E54" s="96">
        <v>6</v>
      </c>
      <c r="F54" s="96">
        <v>0.01</v>
      </c>
      <c r="G54" s="413">
        <f t="shared" si="3"/>
        <v>3390</v>
      </c>
      <c r="H54" s="826">
        <f t="shared" si="5"/>
        <v>3560</v>
      </c>
      <c r="I54" s="826">
        <f t="shared" si="6"/>
        <v>1940</v>
      </c>
      <c r="J54" s="826">
        <f t="shared" si="4"/>
        <v>2040</v>
      </c>
      <c r="K54" s="826">
        <f>Прованс!K52</f>
        <v>1450</v>
      </c>
      <c r="L54" s="425">
        <f t="shared" si="2"/>
        <v>1520</v>
      </c>
      <c r="M54" s="395">
        <v>1940</v>
      </c>
      <c r="P54" s="286"/>
      <c r="R54" s="286"/>
    </row>
    <row r="55" spans="1:18" ht="19.5" x14ac:dyDescent="0.25">
      <c r="A55" s="488">
        <v>35</v>
      </c>
      <c r="B55" s="230" t="s">
        <v>349</v>
      </c>
      <c r="C55" s="89" t="s">
        <v>257</v>
      </c>
      <c r="D55" s="56" t="s">
        <v>17</v>
      </c>
      <c r="E55" s="96">
        <v>6</v>
      </c>
      <c r="F55" s="96">
        <v>0.01</v>
      </c>
      <c r="G55" s="413">
        <f t="shared" si="3"/>
        <v>3740</v>
      </c>
      <c r="H55" s="826">
        <f t="shared" si="5"/>
        <v>3920</v>
      </c>
      <c r="I55" s="826">
        <f t="shared" si="6"/>
        <v>2290</v>
      </c>
      <c r="J55" s="826">
        <f t="shared" si="4"/>
        <v>2400</v>
      </c>
      <c r="K55" s="826">
        <f>Прованс!K53</f>
        <v>1450</v>
      </c>
      <c r="L55" s="425">
        <f t="shared" si="2"/>
        <v>1520</v>
      </c>
      <c r="M55" s="395">
        <v>2290</v>
      </c>
      <c r="P55" s="286"/>
      <c r="R55" s="286"/>
    </row>
    <row r="56" spans="1:18" x14ac:dyDescent="0.25">
      <c r="A56" s="488">
        <v>36</v>
      </c>
      <c r="B56" s="222" t="s">
        <v>123</v>
      </c>
      <c r="C56" s="87" t="s">
        <v>253</v>
      </c>
      <c r="D56" s="69" t="s">
        <v>137</v>
      </c>
      <c r="E56" s="96"/>
      <c r="F56" s="96"/>
      <c r="G56" s="413">
        <f t="shared" si="3"/>
        <v>3830</v>
      </c>
      <c r="H56" s="826">
        <f t="shared" si="5"/>
        <v>4020</v>
      </c>
      <c r="I56" s="826">
        <f t="shared" si="6"/>
        <v>2040</v>
      </c>
      <c r="J56" s="826">
        <f t="shared" si="4"/>
        <v>2140</v>
      </c>
      <c r="K56" s="826">
        <f>Прованс!K54</f>
        <v>1790</v>
      </c>
      <c r="L56" s="425">
        <f t="shared" si="2"/>
        <v>1880</v>
      </c>
      <c r="M56" s="395">
        <v>2040</v>
      </c>
      <c r="P56" s="286"/>
      <c r="R56" s="286"/>
    </row>
    <row r="57" spans="1:18" ht="19.5" x14ac:dyDescent="0.25">
      <c r="A57" s="488">
        <v>37</v>
      </c>
      <c r="B57" s="222" t="s">
        <v>321</v>
      </c>
      <c r="C57" s="89" t="s">
        <v>254</v>
      </c>
      <c r="D57" s="69" t="s">
        <v>137</v>
      </c>
      <c r="E57" s="96"/>
      <c r="F57" s="96"/>
      <c r="G57" s="413">
        <f t="shared" si="3"/>
        <v>4200</v>
      </c>
      <c r="H57" s="826">
        <f t="shared" si="5"/>
        <v>4410</v>
      </c>
      <c r="I57" s="826">
        <f t="shared" si="6"/>
        <v>2410</v>
      </c>
      <c r="J57" s="826">
        <f t="shared" si="4"/>
        <v>2530</v>
      </c>
      <c r="K57" s="826">
        <f>Прованс!K55</f>
        <v>1790</v>
      </c>
      <c r="L57" s="425">
        <f t="shared" si="2"/>
        <v>1880</v>
      </c>
      <c r="M57" s="395">
        <v>2410</v>
      </c>
      <c r="P57" s="286"/>
      <c r="R57" s="286"/>
    </row>
    <row r="58" spans="1:18" ht="22.5" x14ac:dyDescent="0.25">
      <c r="A58" s="488">
        <v>38</v>
      </c>
      <c r="B58" s="474" t="s">
        <v>124</v>
      </c>
      <c r="C58" s="87" t="s">
        <v>253</v>
      </c>
      <c r="D58" s="69" t="s">
        <v>137</v>
      </c>
      <c r="E58" s="96"/>
      <c r="F58" s="96"/>
      <c r="G58" s="413">
        <f t="shared" si="3"/>
        <v>3760</v>
      </c>
      <c r="H58" s="826">
        <f t="shared" si="5"/>
        <v>3950</v>
      </c>
      <c r="I58" s="826">
        <f t="shared" si="6"/>
        <v>1970</v>
      </c>
      <c r="J58" s="826">
        <f t="shared" si="4"/>
        <v>2070</v>
      </c>
      <c r="K58" s="826">
        <f>Прованс!K56</f>
        <v>1790</v>
      </c>
      <c r="L58" s="425">
        <f t="shared" si="2"/>
        <v>1880</v>
      </c>
      <c r="M58" s="395">
        <v>1970</v>
      </c>
      <c r="P58" s="286"/>
      <c r="R58" s="286"/>
    </row>
    <row r="59" spans="1:18" ht="19.5" x14ac:dyDescent="0.25">
      <c r="A59" s="488">
        <v>39</v>
      </c>
      <c r="B59" s="222" t="s">
        <v>160</v>
      </c>
      <c r="C59" s="89" t="s">
        <v>258</v>
      </c>
      <c r="D59" s="69" t="s">
        <v>186</v>
      </c>
      <c r="E59" s="96"/>
      <c r="F59" s="96"/>
      <c r="G59" s="413">
        <f t="shared" si="3"/>
        <v>4220</v>
      </c>
      <c r="H59" s="826">
        <f t="shared" si="5"/>
        <v>4430</v>
      </c>
      <c r="I59" s="826">
        <f t="shared" si="6"/>
        <v>1380</v>
      </c>
      <c r="J59" s="826">
        <f t="shared" si="4"/>
        <v>1450</v>
      </c>
      <c r="K59" s="826">
        <f>Прованс!K57</f>
        <v>2840</v>
      </c>
      <c r="L59" s="425">
        <f t="shared" si="2"/>
        <v>2980</v>
      </c>
      <c r="M59" s="395">
        <v>1380</v>
      </c>
      <c r="P59" s="286"/>
      <c r="R59" s="286"/>
    </row>
    <row r="60" spans="1:18" ht="19.5" x14ac:dyDescent="0.25">
      <c r="A60" s="488">
        <v>40</v>
      </c>
      <c r="B60" s="222" t="s">
        <v>129</v>
      </c>
      <c r="C60" s="89" t="s">
        <v>259</v>
      </c>
      <c r="D60" s="69" t="s">
        <v>186</v>
      </c>
      <c r="E60" s="96"/>
      <c r="F60" s="96"/>
      <c r="G60" s="413">
        <f t="shared" si="3"/>
        <v>4480</v>
      </c>
      <c r="H60" s="826">
        <f t="shared" si="5"/>
        <v>4700</v>
      </c>
      <c r="I60" s="826">
        <f t="shared" si="6"/>
        <v>1640</v>
      </c>
      <c r="J60" s="826">
        <f t="shared" si="4"/>
        <v>1720</v>
      </c>
      <c r="K60" s="826">
        <f>Прованс!K58</f>
        <v>2840</v>
      </c>
      <c r="L60" s="425">
        <f t="shared" si="2"/>
        <v>2980</v>
      </c>
      <c r="M60" s="395">
        <v>1640</v>
      </c>
      <c r="P60" s="286"/>
      <c r="R60" s="286"/>
    </row>
    <row r="61" spans="1:18" ht="19.5" x14ac:dyDescent="0.25">
      <c r="A61" s="488">
        <v>41</v>
      </c>
      <c r="B61" s="225" t="s">
        <v>348</v>
      </c>
      <c r="C61" s="89" t="s">
        <v>260</v>
      </c>
      <c r="D61" s="56" t="s">
        <v>23</v>
      </c>
      <c r="E61" s="96">
        <v>3</v>
      </c>
      <c r="F61" s="96">
        <v>0.01</v>
      </c>
      <c r="G61" s="413">
        <f t="shared" si="3"/>
        <v>2060</v>
      </c>
      <c r="H61" s="826">
        <f t="shared" si="5"/>
        <v>2160</v>
      </c>
      <c r="I61" s="826">
        <f t="shared" si="6"/>
        <v>830</v>
      </c>
      <c r="J61" s="826">
        <f t="shared" si="4"/>
        <v>870</v>
      </c>
      <c r="K61" s="826">
        <f>Прованс!K59</f>
        <v>1230</v>
      </c>
      <c r="L61" s="425">
        <f t="shared" si="2"/>
        <v>1290</v>
      </c>
      <c r="M61" s="395">
        <v>830</v>
      </c>
      <c r="P61" s="286"/>
      <c r="R61" s="286"/>
    </row>
    <row r="62" spans="1:18" ht="29.25" x14ac:dyDescent="0.25">
      <c r="A62" s="488">
        <v>42</v>
      </c>
      <c r="B62" s="229" t="s">
        <v>231</v>
      </c>
      <c r="C62" s="185" t="s">
        <v>269</v>
      </c>
      <c r="D62" s="130" t="s">
        <v>23</v>
      </c>
      <c r="E62" s="186"/>
      <c r="F62" s="186"/>
      <c r="G62" s="413">
        <f t="shared" si="3"/>
        <v>2230</v>
      </c>
      <c r="H62" s="826">
        <f t="shared" si="5"/>
        <v>2340</v>
      </c>
      <c r="I62" s="826">
        <f t="shared" si="6"/>
        <v>1000</v>
      </c>
      <c r="J62" s="826">
        <f t="shared" si="4"/>
        <v>1050</v>
      </c>
      <c r="K62" s="826">
        <f>Прованс!K60</f>
        <v>1230</v>
      </c>
      <c r="L62" s="425">
        <f t="shared" si="2"/>
        <v>1290</v>
      </c>
      <c r="M62" s="395">
        <v>1000</v>
      </c>
      <c r="P62" s="286"/>
      <c r="R62" s="286"/>
    </row>
    <row r="63" spans="1:18" ht="19.5" x14ac:dyDescent="0.25">
      <c r="A63" s="488">
        <v>43</v>
      </c>
      <c r="B63" s="229" t="s">
        <v>282</v>
      </c>
      <c r="C63" s="185" t="s">
        <v>260</v>
      </c>
      <c r="D63" s="478" t="s">
        <v>301</v>
      </c>
      <c r="E63" s="186"/>
      <c r="F63" s="186"/>
      <c r="G63" s="413">
        <f t="shared" si="3"/>
        <v>2370</v>
      </c>
      <c r="H63" s="826">
        <f t="shared" si="5"/>
        <v>2490</v>
      </c>
      <c r="I63" s="826">
        <f t="shared" si="6"/>
        <v>1070</v>
      </c>
      <c r="J63" s="826">
        <f t="shared" si="4"/>
        <v>1120</v>
      </c>
      <c r="K63" s="826">
        <f>Прованс!K61</f>
        <v>1300</v>
      </c>
      <c r="L63" s="425">
        <f t="shared" si="2"/>
        <v>1370</v>
      </c>
      <c r="M63" s="395">
        <v>1070</v>
      </c>
      <c r="P63" s="286"/>
      <c r="R63" s="286"/>
    </row>
    <row r="64" spans="1:18" ht="29.25" x14ac:dyDescent="0.25">
      <c r="A64" s="488">
        <v>44</v>
      </c>
      <c r="B64" s="229" t="s">
        <v>285</v>
      </c>
      <c r="C64" s="185" t="s">
        <v>269</v>
      </c>
      <c r="D64" s="478" t="s">
        <v>301</v>
      </c>
      <c r="E64" s="186"/>
      <c r="F64" s="186"/>
      <c r="G64" s="413">
        <f t="shared" si="3"/>
        <v>2590</v>
      </c>
      <c r="H64" s="826">
        <f t="shared" si="5"/>
        <v>2720</v>
      </c>
      <c r="I64" s="826">
        <f t="shared" si="6"/>
        <v>1290</v>
      </c>
      <c r="J64" s="826">
        <f t="shared" si="4"/>
        <v>1350</v>
      </c>
      <c r="K64" s="826">
        <f>Прованс!K62</f>
        <v>1300</v>
      </c>
      <c r="L64" s="425">
        <f t="shared" si="2"/>
        <v>1370</v>
      </c>
      <c r="M64" s="395">
        <v>1290</v>
      </c>
      <c r="P64" s="286"/>
      <c r="R64" s="286"/>
    </row>
    <row r="65" spans="1:18" ht="19.5" x14ac:dyDescent="0.25">
      <c r="A65" s="488">
        <v>45</v>
      </c>
      <c r="B65" s="225" t="s">
        <v>346</v>
      </c>
      <c r="C65" s="89" t="s">
        <v>258</v>
      </c>
      <c r="D65" s="56" t="s">
        <v>20</v>
      </c>
      <c r="E65" s="96">
        <v>4</v>
      </c>
      <c r="F65" s="96">
        <v>0.01</v>
      </c>
      <c r="G65" s="413">
        <f t="shared" si="3"/>
        <v>3400</v>
      </c>
      <c r="H65" s="826">
        <f t="shared" si="5"/>
        <v>3570</v>
      </c>
      <c r="I65" s="826">
        <f t="shared" si="6"/>
        <v>1120</v>
      </c>
      <c r="J65" s="826">
        <f t="shared" si="4"/>
        <v>1180</v>
      </c>
      <c r="K65" s="826">
        <f>Прованс!K63</f>
        <v>2280</v>
      </c>
      <c r="L65" s="425">
        <f t="shared" si="2"/>
        <v>2390</v>
      </c>
      <c r="M65" s="395">
        <v>1120</v>
      </c>
      <c r="P65" s="286"/>
      <c r="R65" s="286"/>
    </row>
    <row r="66" spans="1:18" ht="19.5" x14ac:dyDescent="0.25">
      <c r="A66" s="488">
        <v>46</v>
      </c>
      <c r="B66" s="225" t="s">
        <v>347</v>
      </c>
      <c r="C66" s="89" t="s">
        <v>259</v>
      </c>
      <c r="D66" s="56" t="s">
        <v>20</v>
      </c>
      <c r="E66" s="96">
        <v>4</v>
      </c>
      <c r="F66" s="96">
        <v>0.01</v>
      </c>
      <c r="G66" s="413">
        <f t="shared" si="3"/>
        <v>3600</v>
      </c>
      <c r="H66" s="826">
        <f t="shared" si="5"/>
        <v>3780</v>
      </c>
      <c r="I66" s="826">
        <f t="shared" si="6"/>
        <v>1320</v>
      </c>
      <c r="J66" s="826">
        <f t="shared" si="4"/>
        <v>1390</v>
      </c>
      <c r="K66" s="826">
        <f>Прованс!K64</f>
        <v>2280</v>
      </c>
      <c r="L66" s="425">
        <f t="shared" si="2"/>
        <v>2390</v>
      </c>
      <c r="M66" s="395">
        <v>1320</v>
      </c>
      <c r="P66" s="286"/>
      <c r="R66" s="286"/>
    </row>
    <row r="67" spans="1:18" x14ac:dyDescent="0.25">
      <c r="A67" s="488">
        <v>47</v>
      </c>
      <c r="B67" s="400" t="s">
        <v>226</v>
      </c>
      <c r="C67" s="161" t="s">
        <v>112</v>
      </c>
      <c r="D67" s="478" t="s">
        <v>113</v>
      </c>
      <c r="E67" s="186"/>
      <c r="F67" s="186"/>
      <c r="G67" s="413">
        <f t="shared" si="3"/>
        <v>3250</v>
      </c>
      <c r="H67" s="826">
        <f t="shared" si="5"/>
        <v>3410</v>
      </c>
      <c r="I67" s="826">
        <f t="shared" si="6"/>
        <v>1690</v>
      </c>
      <c r="J67" s="826">
        <f t="shared" si="4"/>
        <v>1770</v>
      </c>
      <c r="K67" s="826">
        <f>Прованс!K65</f>
        <v>1560</v>
      </c>
      <c r="L67" s="425">
        <f t="shared" si="2"/>
        <v>1640</v>
      </c>
      <c r="M67" s="395">
        <v>1690</v>
      </c>
      <c r="P67" s="286"/>
      <c r="R67" s="286"/>
    </row>
    <row r="68" spans="1:18" x14ac:dyDescent="0.25">
      <c r="A68" s="488">
        <v>48</v>
      </c>
      <c r="B68" s="400" t="s">
        <v>428</v>
      </c>
      <c r="C68" s="161" t="s">
        <v>112</v>
      </c>
      <c r="D68" s="478" t="s">
        <v>429</v>
      </c>
      <c r="E68" s="186"/>
      <c r="F68" s="186"/>
      <c r="G68" s="413">
        <f t="shared" si="3"/>
        <v>4160</v>
      </c>
      <c r="H68" s="826">
        <f t="shared" si="5"/>
        <v>4370</v>
      </c>
      <c r="I68" s="826">
        <f t="shared" si="6"/>
        <v>2370</v>
      </c>
      <c r="J68" s="826">
        <f t="shared" si="4"/>
        <v>2490</v>
      </c>
      <c r="K68" s="826">
        <f>Прованс!K66</f>
        <v>1790</v>
      </c>
      <c r="L68" s="425">
        <f t="shared" si="2"/>
        <v>1880</v>
      </c>
      <c r="M68" s="395">
        <v>2370</v>
      </c>
      <c r="P68" s="286"/>
      <c r="R68" s="286"/>
    </row>
    <row r="69" spans="1:18" ht="19.5" x14ac:dyDescent="0.25">
      <c r="A69" s="488">
        <v>49</v>
      </c>
      <c r="B69" s="400" t="s">
        <v>331</v>
      </c>
      <c r="C69" s="185" t="s">
        <v>258</v>
      </c>
      <c r="D69" s="478" t="s">
        <v>342</v>
      </c>
      <c r="E69" s="186"/>
      <c r="F69" s="186"/>
      <c r="G69" s="413">
        <f t="shared" si="3"/>
        <v>2740</v>
      </c>
      <c r="H69" s="826">
        <f t="shared" si="5"/>
        <v>2870</v>
      </c>
      <c r="I69" s="826">
        <f t="shared" si="6"/>
        <v>1060</v>
      </c>
      <c r="J69" s="826">
        <f t="shared" si="4"/>
        <v>1110</v>
      </c>
      <c r="K69" s="826">
        <f>Прованс!K67</f>
        <v>1680</v>
      </c>
      <c r="L69" s="425">
        <f t="shared" si="2"/>
        <v>1760</v>
      </c>
      <c r="M69" s="395">
        <v>1060</v>
      </c>
      <c r="P69" s="286"/>
      <c r="R69" s="286"/>
    </row>
    <row r="70" spans="1:18" ht="19.5" x14ac:dyDescent="0.25">
      <c r="A70" s="488">
        <v>50</v>
      </c>
      <c r="B70" s="222" t="s">
        <v>332</v>
      </c>
      <c r="C70" s="89" t="s">
        <v>258</v>
      </c>
      <c r="D70" s="56" t="s">
        <v>343</v>
      </c>
      <c r="E70" s="96"/>
      <c r="F70" s="96"/>
      <c r="G70" s="413">
        <f t="shared" si="3"/>
        <v>3450</v>
      </c>
      <c r="H70" s="826">
        <f t="shared" si="5"/>
        <v>3630</v>
      </c>
      <c r="I70" s="826">
        <f t="shared" si="6"/>
        <v>1320</v>
      </c>
      <c r="J70" s="826">
        <f t="shared" si="4"/>
        <v>1390</v>
      </c>
      <c r="K70" s="826">
        <f>Прованс!K68</f>
        <v>2130</v>
      </c>
      <c r="L70" s="425">
        <f t="shared" si="2"/>
        <v>2240</v>
      </c>
      <c r="M70" s="395">
        <v>1320</v>
      </c>
      <c r="P70" s="286"/>
      <c r="R70" s="286"/>
    </row>
    <row r="71" spans="1:18" x14ac:dyDescent="0.25">
      <c r="A71" s="488">
        <v>51</v>
      </c>
      <c r="B71" s="225" t="s">
        <v>344</v>
      </c>
      <c r="C71" s="89" t="s">
        <v>256</v>
      </c>
      <c r="D71" s="56" t="s">
        <v>19</v>
      </c>
      <c r="E71" s="96">
        <v>8</v>
      </c>
      <c r="F71" s="96">
        <v>0.02</v>
      </c>
      <c r="G71" s="413">
        <f t="shared" si="3"/>
        <v>3780</v>
      </c>
      <c r="H71" s="826">
        <f t="shared" si="5"/>
        <v>3970</v>
      </c>
      <c r="I71" s="826">
        <f t="shared" si="6"/>
        <v>2120</v>
      </c>
      <c r="J71" s="826">
        <f t="shared" si="4"/>
        <v>2230</v>
      </c>
      <c r="K71" s="826">
        <f>Прованс!K69</f>
        <v>1660</v>
      </c>
      <c r="L71" s="425">
        <f t="shared" si="2"/>
        <v>1740</v>
      </c>
      <c r="M71" s="395">
        <v>2120</v>
      </c>
      <c r="P71" s="286"/>
      <c r="R71" s="286"/>
    </row>
    <row r="72" spans="1:18" ht="19.5" x14ac:dyDescent="0.25">
      <c r="A72" s="488">
        <v>52</v>
      </c>
      <c r="B72" s="225" t="s">
        <v>345</v>
      </c>
      <c r="C72" s="89" t="s">
        <v>254</v>
      </c>
      <c r="D72" s="56" t="s">
        <v>19</v>
      </c>
      <c r="E72" s="96">
        <v>8</v>
      </c>
      <c r="F72" s="96">
        <v>0.02</v>
      </c>
      <c r="G72" s="413">
        <f t="shared" si="3"/>
        <v>4190</v>
      </c>
      <c r="H72" s="826">
        <f t="shared" si="5"/>
        <v>4400</v>
      </c>
      <c r="I72" s="826">
        <f t="shared" si="6"/>
        <v>2530</v>
      </c>
      <c r="J72" s="826">
        <f t="shared" si="4"/>
        <v>2660</v>
      </c>
      <c r="K72" s="826">
        <f>Прованс!K70</f>
        <v>1660</v>
      </c>
      <c r="L72" s="425">
        <f t="shared" si="2"/>
        <v>1740</v>
      </c>
      <c r="M72" s="395">
        <v>2530</v>
      </c>
      <c r="P72" s="286"/>
      <c r="R72" s="286"/>
    </row>
    <row r="73" spans="1:18" x14ac:dyDescent="0.25">
      <c r="A73" s="488">
        <v>53</v>
      </c>
      <c r="B73" s="222" t="s">
        <v>125</v>
      </c>
      <c r="C73" s="87" t="s">
        <v>253</v>
      </c>
      <c r="D73" s="69" t="s">
        <v>138</v>
      </c>
      <c r="E73" s="96"/>
      <c r="F73" s="96"/>
      <c r="G73" s="413">
        <f t="shared" si="3"/>
        <v>4710</v>
      </c>
      <c r="H73" s="826">
        <f t="shared" si="5"/>
        <v>4940</v>
      </c>
      <c r="I73" s="826">
        <f t="shared" si="6"/>
        <v>2630</v>
      </c>
      <c r="J73" s="826">
        <f t="shared" si="4"/>
        <v>2760</v>
      </c>
      <c r="K73" s="826">
        <f>Прованс!K71</f>
        <v>2080</v>
      </c>
      <c r="L73" s="425">
        <f t="shared" si="2"/>
        <v>2180</v>
      </c>
      <c r="M73" s="395">
        <v>2630</v>
      </c>
      <c r="P73" s="286"/>
      <c r="R73" s="286"/>
    </row>
    <row r="74" spans="1:18" ht="19.5" x14ac:dyDescent="0.25">
      <c r="A74" s="488">
        <v>54</v>
      </c>
      <c r="B74" s="222" t="s">
        <v>322</v>
      </c>
      <c r="C74" s="89" t="s">
        <v>254</v>
      </c>
      <c r="D74" s="69" t="s">
        <v>138</v>
      </c>
      <c r="E74" s="96"/>
      <c r="F74" s="96"/>
      <c r="G74" s="413">
        <f t="shared" si="3"/>
        <v>5250</v>
      </c>
      <c r="H74" s="826">
        <f t="shared" si="5"/>
        <v>5510</v>
      </c>
      <c r="I74" s="826">
        <f t="shared" si="6"/>
        <v>3170</v>
      </c>
      <c r="J74" s="826">
        <f t="shared" si="4"/>
        <v>3330</v>
      </c>
      <c r="K74" s="826">
        <f>Прованс!K72</f>
        <v>2080</v>
      </c>
      <c r="L74" s="425">
        <f t="shared" si="2"/>
        <v>2180</v>
      </c>
      <c r="M74" s="395">
        <v>3170</v>
      </c>
      <c r="P74" s="286"/>
      <c r="R74" s="286"/>
    </row>
    <row r="75" spans="1:18" ht="19.5" x14ac:dyDescent="0.25">
      <c r="A75" s="488">
        <v>55</v>
      </c>
      <c r="B75" s="225" t="s">
        <v>48</v>
      </c>
      <c r="C75" s="92" t="s">
        <v>49</v>
      </c>
      <c r="D75" s="56" t="s">
        <v>50</v>
      </c>
      <c r="E75" s="96">
        <v>5</v>
      </c>
      <c r="F75" s="96">
        <v>0.01</v>
      </c>
      <c r="G75" s="413">
        <f t="shared" si="3"/>
        <v>2920</v>
      </c>
      <c r="H75" s="826">
        <f t="shared" si="5"/>
        <v>3060</v>
      </c>
      <c r="I75" s="826">
        <f t="shared" si="6"/>
        <v>1260</v>
      </c>
      <c r="J75" s="826">
        <f t="shared" si="4"/>
        <v>1320</v>
      </c>
      <c r="K75" s="826">
        <f>Прованс!K73</f>
        <v>1660</v>
      </c>
      <c r="L75" s="425">
        <f t="shared" si="2"/>
        <v>1740</v>
      </c>
      <c r="M75" s="395">
        <v>1260</v>
      </c>
      <c r="P75" s="286"/>
      <c r="R75" s="286"/>
    </row>
    <row r="76" spans="1:18" x14ac:dyDescent="0.25">
      <c r="A76" s="488">
        <v>56</v>
      </c>
      <c r="B76" s="225" t="s">
        <v>45</v>
      </c>
      <c r="C76" s="92" t="s">
        <v>46</v>
      </c>
      <c r="D76" s="56" t="s">
        <v>39</v>
      </c>
      <c r="E76" s="96">
        <v>6</v>
      </c>
      <c r="F76" s="96">
        <v>0.01</v>
      </c>
      <c r="G76" s="413">
        <f t="shared" si="3"/>
        <v>3090</v>
      </c>
      <c r="H76" s="826">
        <f t="shared" si="5"/>
        <v>3240</v>
      </c>
      <c r="I76" s="826">
        <f t="shared" si="6"/>
        <v>1660</v>
      </c>
      <c r="J76" s="826">
        <f t="shared" si="4"/>
        <v>1740</v>
      </c>
      <c r="K76" s="826">
        <f>Прованс!K74</f>
        <v>1430</v>
      </c>
      <c r="L76" s="425">
        <f t="shared" si="2"/>
        <v>1500</v>
      </c>
      <c r="M76" s="395">
        <v>1660</v>
      </c>
      <c r="P76" s="286"/>
      <c r="R76" s="286"/>
    </row>
    <row r="77" spans="1:18" ht="22.5" x14ac:dyDescent="0.25">
      <c r="A77" s="488">
        <v>57</v>
      </c>
      <c r="B77" s="230" t="s">
        <v>100</v>
      </c>
      <c r="C77" s="92" t="s">
        <v>101</v>
      </c>
      <c r="D77" s="56" t="s">
        <v>39</v>
      </c>
      <c r="E77" s="96">
        <v>6</v>
      </c>
      <c r="F77" s="96">
        <v>0.01</v>
      </c>
      <c r="G77" s="413">
        <f t="shared" si="3"/>
        <v>3010</v>
      </c>
      <c r="H77" s="826">
        <f t="shared" si="5"/>
        <v>3160</v>
      </c>
      <c r="I77" s="826">
        <f t="shared" si="6"/>
        <v>1580</v>
      </c>
      <c r="J77" s="826">
        <f t="shared" si="4"/>
        <v>1660</v>
      </c>
      <c r="K77" s="826">
        <f>Прованс!K75</f>
        <v>1430</v>
      </c>
      <c r="L77" s="425">
        <f t="shared" si="2"/>
        <v>1500</v>
      </c>
      <c r="M77" s="395">
        <v>1580</v>
      </c>
      <c r="P77" s="286"/>
      <c r="R77" s="286"/>
    </row>
    <row r="78" spans="1:18" x14ac:dyDescent="0.25">
      <c r="A78" s="488">
        <v>58</v>
      </c>
      <c r="B78" s="230" t="s">
        <v>333</v>
      </c>
      <c r="C78" s="92" t="s">
        <v>46</v>
      </c>
      <c r="D78" s="56" t="s">
        <v>334</v>
      </c>
      <c r="E78" s="96"/>
      <c r="F78" s="96"/>
      <c r="G78" s="413">
        <f t="shared" si="3"/>
        <v>3300</v>
      </c>
      <c r="H78" s="826">
        <f t="shared" si="5"/>
        <v>3460</v>
      </c>
      <c r="I78" s="826">
        <f t="shared" si="6"/>
        <v>1690</v>
      </c>
      <c r="J78" s="826">
        <f t="shared" si="4"/>
        <v>1770</v>
      </c>
      <c r="K78" s="826">
        <f>Прованс!K76</f>
        <v>1610</v>
      </c>
      <c r="L78" s="425">
        <f t="shared" si="2"/>
        <v>1690</v>
      </c>
      <c r="M78" s="395">
        <v>1690</v>
      </c>
      <c r="P78" s="286"/>
      <c r="R78" s="286"/>
    </row>
    <row r="79" spans="1:18" x14ac:dyDescent="0.25">
      <c r="A79" s="488">
        <v>59</v>
      </c>
      <c r="B79" s="225" t="s">
        <v>47</v>
      </c>
      <c r="C79" s="92" t="s">
        <v>46</v>
      </c>
      <c r="D79" s="56" t="s">
        <v>43</v>
      </c>
      <c r="E79" s="96">
        <v>8</v>
      </c>
      <c r="F79" s="96">
        <v>0.02</v>
      </c>
      <c r="G79" s="413">
        <f t="shared" si="3"/>
        <v>3630</v>
      </c>
      <c r="H79" s="826">
        <f t="shared" si="5"/>
        <v>3810</v>
      </c>
      <c r="I79" s="826">
        <f t="shared" si="6"/>
        <v>2040</v>
      </c>
      <c r="J79" s="826">
        <f t="shared" si="4"/>
        <v>2140</v>
      </c>
      <c r="K79" s="826">
        <f>Прованс!K77</f>
        <v>1590</v>
      </c>
      <c r="L79" s="425">
        <f t="shared" si="2"/>
        <v>1670</v>
      </c>
      <c r="M79" s="395">
        <v>2040</v>
      </c>
      <c r="P79" s="286"/>
      <c r="R79" s="286"/>
    </row>
    <row r="80" spans="1:18" x14ac:dyDescent="0.25">
      <c r="A80" s="488">
        <v>60</v>
      </c>
      <c r="B80" s="225" t="s">
        <v>24</v>
      </c>
      <c r="C80" s="92" t="s">
        <v>25</v>
      </c>
      <c r="D80" s="56" t="s">
        <v>26</v>
      </c>
      <c r="E80" s="96">
        <v>2</v>
      </c>
      <c r="F80" s="96">
        <v>0.01</v>
      </c>
      <c r="G80" s="413">
        <f t="shared" si="3"/>
        <v>1710</v>
      </c>
      <c r="H80" s="826">
        <f t="shared" si="5"/>
        <v>1800</v>
      </c>
      <c r="I80" s="826">
        <f t="shared" si="6"/>
        <v>590</v>
      </c>
      <c r="J80" s="826">
        <f t="shared" si="4"/>
        <v>620</v>
      </c>
      <c r="K80" s="826">
        <f>Прованс!K78</f>
        <v>1120</v>
      </c>
      <c r="L80" s="425">
        <f t="shared" si="2"/>
        <v>1180</v>
      </c>
      <c r="M80" s="395">
        <v>590</v>
      </c>
      <c r="P80" s="286"/>
      <c r="R80" s="286"/>
    </row>
    <row r="81" spans="1:20" ht="19.5" x14ac:dyDescent="0.25">
      <c r="A81" s="488">
        <v>61</v>
      </c>
      <c r="B81" s="225" t="s">
        <v>323</v>
      </c>
      <c r="C81" s="92" t="s">
        <v>119</v>
      </c>
      <c r="D81" s="56" t="s">
        <v>105</v>
      </c>
      <c r="E81" s="96">
        <v>2</v>
      </c>
      <c r="F81" s="96">
        <v>0.01</v>
      </c>
      <c r="G81" s="413">
        <f t="shared" si="3"/>
        <v>1670</v>
      </c>
      <c r="H81" s="826">
        <f t="shared" si="5"/>
        <v>1750</v>
      </c>
      <c r="I81" s="826">
        <f t="shared" si="6"/>
        <v>590</v>
      </c>
      <c r="J81" s="826">
        <f t="shared" si="4"/>
        <v>620</v>
      </c>
      <c r="K81" s="826">
        <f>Прованс!K79</f>
        <v>1080</v>
      </c>
      <c r="L81" s="425">
        <f t="shared" si="2"/>
        <v>1130</v>
      </c>
      <c r="M81" s="395">
        <v>590</v>
      </c>
      <c r="P81" s="286"/>
      <c r="R81" s="286"/>
    </row>
    <row r="82" spans="1:20" x14ac:dyDescent="0.25">
      <c r="A82" s="488">
        <v>62</v>
      </c>
      <c r="B82" s="225" t="s">
        <v>27</v>
      </c>
      <c r="C82" s="92" t="s">
        <v>25</v>
      </c>
      <c r="D82" s="56" t="s">
        <v>28</v>
      </c>
      <c r="E82" s="96">
        <v>3</v>
      </c>
      <c r="F82" s="96">
        <v>0.01</v>
      </c>
      <c r="G82" s="413">
        <f t="shared" si="3"/>
        <v>2150</v>
      </c>
      <c r="H82" s="826">
        <f t="shared" si="5"/>
        <v>2250</v>
      </c>
      <c r="I82" s="826">
        <f t="shared" si="6"/>
        <v>870</v>
      </c>
      <c r="J82" s="826">
        <f t="shared" si="4"/>
        <v>910</v>
      </c>
      <c r="K82" s="826">
        <f>Прованс!K80</f>
        <v>1280</v>
      </c>
      <c r="L82" s="425">
        <f t="shared" si="2"/>
        <v>1340</v>
      </c>
      <c r="M82" s="395">
        <v>870</v>
      </c>
      <c r="P82" s="286"/>
      <c r="R82" s="286"/>
    </row>
    <row r="83" spans="1:20" x14ac:dyDescent="0.25">
      <c r="A83" s="488">
        <v>63</v>
      </c>
      <c r="B83" s="225" t="s">
        <v>53</v>
      </c>
      <c r="C83" s="92" t="s">
        <v>54</v>
      </c>
      <c r="D83" s="56" t="s">
        <v>55</v>
      </c>
      <c r="E83" s="96">
        <v>4</v>
      </c>
      <c r="F83" s="96">
        <v>0.01</v>
      </c>
      <c r="G83" s="413">
        <f t="shared" si="3"/>
        <v>2570</v>
      </c>
      <c r="H83" s="826">
        <f t="shared" si="5"/>
        <v>2700</v>
      </c>
      <c r="I83" s="826">
        <f t="shared" si="6"/>
        <v>1110</v>
      </c>
      <c r="J83" s="826">
        <f t="shared" si="4"/>
        <v>1170</v>
      </c>
      <c r="K83" s="826">
        <f>Прованс!K81</f>
        <v>1460</v>
      </c>
      <c r="L83" s="425">
        <f t="shared" si="2"/>
        <v>1530</v>
      </c>
      <c r="M83" s="395">
        <v>1110</v>
      </c>
      <c r="P83" s="286"/>
      <c r="R83" s="286"/>
    </row>
    <row r="84" spans="1:20" x14ac:dyDescent="0.25">
      <c r="A84" s="488">
        <v>64</v>
      </c>
      <c r="B84" s="225" t="s">
        <v>335</v>
      </c>
      <c r="C84" s="92" t="s">
        <v>25</v>
      </c>
      <c r="D84" s="56" t="s">
        <v>336</v>
      </c>
      <c r="E84" s="96"/>
      <c r="F84" s="96"/>
      <c r="G84" s="413">
        <f t="shared" si="3"/>
        <v>2260</v>
      </c>
      <c r="H84" s="826">
        <f t="shared" si="5"/>
        <v>2370</v>
      </c>
      <c r="I84" s="826">
        <f t="shared" si="6"/>
        <v>890</v>
      </c>
      <c r="J84" s="826">
        <f t="shared" si="4"/>
        <v>930</v>
      </c>
      <c r="K84" s="826">
        <f>Прованс!K82</f>
        <v>1370</v>
      </c>
      <c r="L84" s="425">
        <f t="shared" si="2"/>
        <v>1440</v>
      </c>
      <c r="M84" s="395">
        <v>890</v>
      </c>
      <c r="P84" s="286"/>
      <c r="R84" s="286"/>
    </row>
    <row r="85" spans="1:20" x14ac:dyDescent="0.25">
      <c r="A85" s="488">
        <v>65</v>
      </c>
      <c r="B85" s="225" t="s">
        <v>29</v>
      </c>
      <c r="C85" s="92" t="s">
        <v>25</v>
      </c>
      <c r="D85" s="56" t="s">
        <v>30</v>
      </c>
      <c r="E85" s="96">
        <v>4</v>
      </c>
      <c r="F85" s="96">
        <v>0.01</v>
      </c>
      <c r="G85" s="413">
        <f t="shared" si="3"/>
        <v>2520</v>
      </c>
      <c r="H85" s="826">
        <f t="shared" ref="H85:H127" si="7">L85+J85</f>
        <v>2650</v>
      </c>
      <c r="I85" s="826">
        <f t="shared" ref="I85:I127" si="8">ROUND(M85*(1+ОбщаяНаценка/100),-1)</f>
        <v>1110</v>
      </c>
      <c r="J85" s="826">
        <f t="shared" si="4"/>
        <v>1170</v>
      </c>
      <c r="K85" s="826">
        <f>Прованс!K83</f>
        <v>1410</v>
      </c>
      <c r="L85" s="425">
        <f t="shared" ref="L85:L141" si="9">ROUND(K85*1.05,-1)</f>
        <v>1480</v>
      </c>
      <c r="M85" s="395">
        <v>1110</v>
      </c>
      <c r="P85" s="286"/>
      <c r="R85" s="286"/>
    </row>
    <row r="86" spans="1:20" ht="19.5" x14ac:dyDescent="0.25">
      <c r="A86" s="488">
        <v>66</v>
      </c>
      <c r="B86" s="225" t="s">
        <v>90</v>
      </c>
      <c r="C86" s="92" t="s">
        <v>91</v>
      </c>
      <c r="D86" s="115" t="s">
        <v>30</v>
      </c>
      <c r="E86" s="96">
        <v>4</v>
      </c>
      <c r="F86" s="96">
        <v>0.01</v>
      </c>
      <c r="G86" s="413">
        <f t="shared" ref="G86:G141" si="10">I86+K86</f>
        <v>3500</v>
      </c>
      <c r="H86" s="826">
        <f t="shared" si="7"/>
        <v>3680</v>
      </c>
      <c r="I86" s="826">
        <f t="shared" si="8"/>
        <v>1130</v>
      </c>
      <c r="J86" s="826">
        <f t="shared" ref="J86:J141" si="11">ROUND(I86*1.05,-1)</f>
        <v>1190</v>
      </c>
      <c r="K86" s="826">
        <f>Прованс!K84</f>
        <v>2370</v>
      </c>
      <c r="L86" s="425">
        <f t="shared" si="9"/>
        <v>2490</v>
      </c>
      <c r="M86" s="395">
        <v>1130</v>
      </c>
      <c r="P86" s="286"/>
      <c r="R86" s="286"/>
    </row>
    <row r="87" spans="1:20" s="453" customFormat="1" ht="19.5" x14ac:dyDescent="0.25">
      <c r="A87" s="528">
        <v>67</v>
      </c>
      <c r="B87" s="448" t="s">
        <v>480</v>
      </c>
      <c r="C87" s="449" t="s">
        <v>91</v>
      </c>
      <c r="D87" s="479" t="s">
        <v>30</v>
      </c>
      <c r="E87" s="451">
        <v>4</v>
      </c>
      <c r="F87" s="451">
        <v>0.01</v>
      </c>
      <c r="G87" s="413">
        <f t="shared" si="10"/>
        <v>8690</v>
      </c>
      <c r="H87" s="827">
        <f t="shared" ref="H87" si="12">L87+J87</f>
        <v>9130</v>
      </c>
      <c r="I87" s="827">
        <f t="shared" ref="I87" si="13">ROUND(M87*(1+ОбщаяНаценка/100),-1)</f>
        <v>1130</v>
      </c>
      <c r="J87" s="827">
        <f t="shared" ref="J87" si="14">ROUND(I87*1.05,-1)</f>
        <v>1190</v>
      </c>
      <c r="K87" s="827">
        <f>Прованс!K85</f>
        <v>7560</v>
      </c>
      <c r="L87" s="425">
        <f t="shared" si="9"/>
        <v>7940</v>
      </c>
      <c r="M87" s="453">
        <v>1130</v>
      </c>
      <c r="N87" s="454" t="s">
        <v>492</v>
      </c>
      <c r="P87" s="406"/>
      <c r="Q87" s="455"/>
      <c r="R87" s="406"/>
      <c r="S87" s="455"/>
      <c r="T87" s="455"/>
    </row>
    <row r="88" spans="1:20" s="453" customFormat="1" ht="19.5" x14ac:dyDescent="0.25">
      <c r="A88" s="528">
        <v>68</v>
      </c>
      <c r="B88" s="448" t="s">
        <v>31</v>
      </c>
      <c r="C88" s="449" t="s">
        <v>32</v>
      </c>
      <c r="D88" s="470" t="s">
        <v>30</v>
      </c>
      <c r="E88" s="451">
        <v>4</v>
      </c>
      <c r="F88" s="451">
        <v>0.01</v>
      </c>
      <c r="G88" s="413">
        <f t="shared" si="10"/>
        <v>3870</v>
      </c>
      <c r="H88" s="827">
        <f t="shared" si="7"/>
        <v>4060</v>
      </c>
      <c r="I88" s="827">
        <f t="shared" si="8"/>
        <v>1260</v>
      </c>
      <c r="J88" s="827">
        <f t="shared" si="11"/>
        <v>1320</v>
      </c>
      <c r="K88" s="827">
        <f>Прованс!K86</f>
        <v>2610</v>
      </c>
      <c r="L88" s="425">
        <f t="shared" si="9"/>
        <v>2740</v>
      </c>
      <c r="M88" s="453">
        <v>1260</v>
      </c>
      <c r="P88" s="406"/>
      <c r="Q88" s="455"/>
      <c r="R88" s="406"/>
      <c r="S88" s="455"/>
      <c r="T88" s="455"/>
    </row>
    <row r="89" spans="1:20" s="453" customFormat="1" ht="19.5" x14ac:dyDescent="0.25">
      <c r="A89" s="528">
        <v>69</v>
      </c>
      <c r="B89" s="448" t="s">
        <v>481</v>
      </c>
      <c r="C89" s="449" t="s">
        <v>32</v>
      </c>
      <c r="D89" s="470" t="s">
        <v>30</v>
      </c>
      <c r="E89" s="451">
        <v>4</v>
      </c>
      <c r="F89" s="451">
        <v>0.01</v>
      </c>
      <c r="G89" s="413">
        <f t="shared" si="10"/>
        <v>10550</v>
      </c>
      <c r="H89" s="827">
        <f t="shared" ref="H89" si="15">L89+J89</f>
        <v>11070</v>
      </c>
      <c r="I89" s="827">
        <f t="shared" ref="I89" si="16">ROUND(M89*(1+ОбщаяНаценка/100),-1)</f>
        <v>1260</v>
      </c>
      <c r="J89" s="827">
        <f t="shared" ref="J89" si="17">ROUND(I89*1.05,-1)</f>
        <v>1320</v>
      </c>
      <c r="K89" s="827">
        <f>Прованс!K87</f>
        <v>9290</v>
      </c>
      <c r="L89" s="425">
        <f t="shared" si="9"/>
        <v>9750</v>
      </c>
      <c r="M89" s="453">
        <v>1260</v>
      </c>
      <c r="N89" s="454" t="s">
        <v>492</v>
      </c>
      <c r="P89" s="406"/>
      <c r="Q89" s="455"/>
      <c r="R89" s="406"/>
      <c r="S89" s="455"/>
      <c r="T89" s="455"/>
    </row>
    <row r="90" spans="1:20" s="453" customFormat="1" ht="19.5" x14ac:dyDescent="0.25">
      <c r="A90" s="528">
        <v>70</v>
      </c>
      <c r="B90" s="448" t="s">
        <v>33</v>
      </c>
      <c r="C90" s="449" t="s">
        <v>34</v>
      </c>
      <c r="D90" s="479" t="s">
        <v>30</v>
      </c>
      <c r="E90" s="451">
        <v>4</v>
      </c>
      <c r="F90" s="451">
        <v>0.01</v>
      </c>
      <c r="G90" s="413">
        <f t="shared" si="10"/>
        <v>3010</v>
      </c>
      <c r="H90" s="827">
        <f t="shared" si="7"/>
        <v>3160</v>
      </c>
      <c r="I90" s="827">
        <f t="shared" si="8"/>
        <v>1190</v>
      </c>
      <c r="J90" s="827">
        <f t="shared" si="11"/>
        <v>1250</v>
      </c>
      <c r="K90" s="827">
        <f>Прованс!K88</f>
        <v>1820</v>
      </c>
      <c r="L90" s="425">
        <f t="shared" si="9"/>
        <v>1910</v>
      </c>
      <c r="M90" s="453">
        <v>1190</v>
      </c>
      <c r="P90" s="406"/>
      <c r="Q90" s="455"/>
      <c r="R90" s="406"/>
      <c r="S90" s="455"/>
      <c r="T90" s="455"/>
    </row>
    <row r="91" spans="1:20" s="453" customFormat="1" ht="19.5" x14ac:dyDescent="0.25">
      <c r="A91" s="528">
        <v>71</v>
      </c>
      <c r="B91" s="448" t="s">
        <v>482</v>
      </c>
      <c r="C91" s="449" t="s">
        <v>34</v>
      </c>
      <c r="D91" s="479" t="s">
        <v>30</v>
      </c>
      <c r="E91" s="451">
        <v>4</v>
      </c>
      <c r="F91" s="451">
        <v>0.01</v>
      </c>
      <c r="G91" s="413">
        <f t="shared" si="10"/>
        <v>5040</v>
      </c>
      <c r="H91" s="827">
        <f t="shared" ref="H91" si="18">L91+J91</f>
        <v>5290</v>
      </c>
      <c r="I91" s="827">
        <f t="shared" ref="I91" si="19">ROUND(M91*(1+ОбщаяНаценка/100),-1)</f>
        <v>1190</v>
      </c>
      <c r="J91" s="827">
        <f t="shared" ref="J91" si="20">ROUND(I91*1.05,-1)</f>
        <v>1250</v>
      </c>
      <c r="K91" s="827">
        <f>Прованс!K89</f>
        <v>3850</v>
      </c>
      <c r="L91" s="425">
        <f t="shared" si="9"/>
        <v>4040</v>
      </c>
      <c r="M91" s="453">
        <v>1190</v>
      </c>
      <c r="N91" s="454" t="s">
        <v>491</v>
      </c>
      <c r="P91" s="406"/>
      <c r="Q91" s="455"/>
      <c r="R91" s="406"/>
      <c r="S91" s="455"/>
      <c r="T91" s="455"/>
    </row>
    <row r="92" spans="1:20" s="453" customFormat="1" x14ac:dyDescent="0.25">
      <c r="A92" s="528">
        <v>72</v>
      </c>
      <c r="B92" s="448" t="s">
        <v>275</v>
      </c>
      <c r="C92" s="449" t="s">
        <v>25</v>
      </c>
      <c r="D92" s="479" t="s">
        <v>276</v>
      </c>
      <c r="E92" s="451"/>
      <c r="F92" s="451"/>
      <c r="G92" s="413">
        <f t="shared" si="10"/>
        <v>2730</v>
      </c>
      <c r="H92" s="827">
        <f t="shared" si="7"/>
        <v>2870</v>
      </c>
      <c r="I92" s="827">
        <f t="shared" si="8"/>
        <v>1220</v>
      </c>
      <c r="J92" s="827">
        <f t="shared" si="11"/>
        <v>1280</v>
      </c>
      <c r="K92" s="827">
        <f>Прованс!K90</f>
        <v>1510</v>
      </c>
      <c r="L92" s="425">
        <f t="shared" si="9"/>
        <v>1590</v>
      </c>
      <c r="M92" s="453">
        <v>1220</v>
      </c>
      <c r="P92" s="406"/>
      <c r="Q92" s="455"/>
      <c r="R92" s="406"/>
      <c r="S92" s="455"/>
      <c r="T92" s="455"/>
    </row>
    <row r="93" spans="1:20" s="453" customFormat="1" ht="19.5" x14ac:dyDescent="0.25">
      <c r="A93" s="528">
        <v>73</v>
      </c>
      <c r="B93" s="448" t="s">
        <v>337</v>
      </c>
      <c r="C93" s="449" t="s">
        <v>52</v>
      </c>
      <c r="D93" s="470" t="s">
        <v>276</v>
      </c>
      <c r="E93" s="451"/>
      <c r="F93" s="451"/>
      <c r="G93" s="413">
        <f t="shared" si="10"/>
        <v>1920</v>
      </c>
      <c r="H93" s="827">
        <f t="shared" si="7"/>
        <v>2010</v>
      </c>
      <c r="I93" s="827">
        <f t="shared" si="8"/>
        <v>270</v>
      </c>
      <c r="J93" s="827">
        <f t="shared" si="11"/>
        <v>280</v>
      </c>
      <c r="K93" s="827">
        <f>Прованс!K91</f>
        <v>1650</v>
      </c>
      <c r="L93" s="425">
        <f t="shared" si="9"/>
        <v>1730</v>
      </c>
      <c r="M93" s="453">
        <v>270</v>
      </c>
      <c r="P93" s="406"/>
      <c r="Q93" s="455"/>
      <c r="R93" s="406"/>
      <c r="S93" s="455"/>
      <c r="T93" s="455"/>
    </row>
    <row r="94" spans="1:20" s="453" customFormat="1" x14ac:dyDescent="0.25">
      <c r="A94" s="528">
        <v>74</v>
      </c>
      <c r="B94" s="448" t="s">
        <v>35</v>
      </c>
      <c r="C94" s="449" t="s">
        <v>25</v>
      </c>
      <c r="D94" s="479" t="s">
        <v>36</v>
      </c>
      <c r="E94" s="451">
        <v>5</v>
      </c>
      <c r="F94" s="451">
        <v>0.01</v>
      </c>
      <c r="G94" s="413">
        <f t="shared" si="10"/>
        <v>2820</v>
      </c>
      <c r="H94" s="827">
        <f t="shared" si="7"/>
        <v>2960</v>
      </c>
      <c r="I94" s="827">
        <f t="shared" si="8"/>
        <v>1340</v>
      </c>
      <c r="J94" s="827">
        <f t="shared" si="11"/>
        <v>1410</v>
      </c>
      <c r="K94" s="827">
        <f>Прованс!K92</f>
        <v>1480</v>
      </c>
      <c r="L94" s="425">
        <f t="shared" si="9"/>
        <v>1550</v>
      </c>
      <c r="M94" s="453">
        <v>1340</v>
      </c>
      <c r="P94" s="406"/>
      <c r="Q94" s="455"/>
      <c r="R94" s="406"/>
      <c r="S94" s="455"/>
      <c r="T94" s="455"/>
    </row>
    <row r="95" spans="1:20" s="453" customFormat="1" ht="19.5" x14ac:dyDescent="0.25">
      <c r="A95" s="528">
        <v>75</v>
      </c>
      <c r="B95" s="448" t="s">
        <v>37</v>
      </c>
      <c r="C95" s="449" t="s">
        <v>32</v>
      </c>
      <c r="D95" s="479" t="s">
        <v>36</v>
      </c>
      <c r="E95" s="451">
        <v>5</v>
      </c>
      <c r="F95" s="451">
        <v>0.01</v>
      </c>
      <c r="G95" s="413">
        <f t="shared" si="10"/>
        <v>4330</v>
      </c>
      <c r="H95" s="827">
        <f t="shared" si="7"/>
        <v>4550</v>
      </c>
      <c r="I95" s="827">
        <f t="shared" si="8"/>
        <v>1500</v>
      </c>
      <c r="J95" s="827">
        <f t="shared" si="11"/>
        <v>1580</v>
      </c>
      <c r="K95" s="827">
        <f>Прованс!K93</f>
        <v>2830</v>
      </c>
      <c r="L95" s="425">
        <f t="shared" si="9"/>
        <v>2970</v>
      </c>
      <c r="M95" s="453">
        <v>1500</v>
      </c>
      <c r="P95" s="406"/>
      <c r="Q95" s="455"/>
      <c r="R95" s="406"/>
      <c r="S95" s="455"/>
      <c r="T95" s="455"/>
    </row>
    <row r="96" spans="1:20" s="453" customFormat="1" ht="19.5" x14ac:dyDescent="0.25">
      <c r="A96" s="528">
        <v>76</v>
      </c>
      <c r="B96" s="448" t="s">
        <v>483</v>
      </c>
      <c r="C96" s="449" t="s">
        <v>32</v>
      </c>
      <c r="D96" s="479" t="s">
        <v>36</v>
      </c>
      <c r="E96" s="451">
        <v>5</v>
      </c>
      <c r="F96" s="451">
        <v>0.01</v>
      </c>
      <c r="G96" s="413">
        <f t="shared" si="10"/>
        <v>11030</v>
      </c>
      <c r="H96" s="827">
        <f t="shared" ref="H96" si="21">L96+J96</f>
        <v>11590</v>
      </c>
      <c r="I96" s="827">
        <f t="shared" ref="I96" si="22">ROUND(M96*(1+ОбщаяНаценка/100),-1)</f>
        <v>1500</v>
      </c>
      <c r="J96" s="827">
        <f t="shared" ref="J96" si="23">ROUND(I96*1.05,-1)</f>
        <v>1580</v>
      </c>
      <c r="K96" s="827">
        <f>Прованс!K94</f>
        <v>9530</v>
      </c>
      <c r="L96" s="425">
        <f t="shared" si="9"/>
        <v>10010</v>
      </c>
      <c r="M96" s="453">
        <v>1500</v>
      </c>
      <c r="N96" s="454" t="s">
        <v>492</v>
      </c>
      <c r="P96" s="406"/>
      <c r="Q96" s="455"/>
      <c r="R96" s="406"/>
      <c r="S96" s="455"/>
      <c r="T96" s="455"/>
    </row>
    <row r="97" spans="1:20" s="453" customFormat="1" x14ac:dyDescent="0.25">
      <c r="A97" s="528">
        <v>77</v>
      </c>
      <c r="B97" s="448" t="s">
        <v>38</v>
      </c>
      <c r="C97" s="449" t="s">
        <v>25</v>
      </c>
      <c r="D97" s="479" t="s">
        <v>39</v>
      </c>
      <c r="E97" s="451">
        <v>6</v>
      </c>
      <c r="F97" s="451">
        <v>0.01</v>
      </c>
      <c r="G97" s="413">
        <f t="shared" si="10"/>
        <v>3420</v>
      </c>
      <c r="H97" s="827">
        <f t="shared" si="7"/>
        <v>3590</v>
      </c>
      <c r="I97" s="827">
        <f t="shared" si="8"/>
        <v>1650</v>
      </c>
      <c r="J97" s="827">
        <f t="shared" si="11"/>
        <v>1730</v>
      </c>
      <c r="K97" s="827">
        <f>Прованс!K95</f>
        <v>1770</v>
      </c>
      <c r="L97" s="425">
        <f t="shared" si="9"/>
        <v>1860</v>
      </c>
      <c r="M97" s="453">
        <v>1650</v>
      </c>
      <c r="P97" s="406"/>
      <c r="Q97" s="455"/>
      <c r="R97" s="406"/>
      <c r="S97" s="455"/>
      <c r="T97" s="455"/>
    </row>
    <row r="98" spans="1:20" s="453" customFormat="1" ht="19.5" x14ac:dyDescent="0.25">
      <c r="A98" s="528">
        <v>78</v>
      </c>
      <c r="B98" s="457" t="s">
        <v>94</v>
      </c>
      <c r="C98" s="449" t="s">
        <v>93</v>
      </c>
      <c r="D98" s="479" t="s">
        <v>39</v>
      </c>
      <c r="E98" s="451">
        <v>6</v>
      </c>
      <c r="F98" s="451">
        <v>0.01</v>
      </c>
      <c r="G98" s="413">
        <f t="shared" si="10"/>
        <v>3340</v>
      </c>
      <c r="H98" s="827">
        <f t="shared" si="7"/>
        <v>3510</v>
      </c>
      <c r="I98" s="827">
        <f t="shared" si="8"/>
        <v>1570</v>
      </c>
      <c r="J98" s="827">
        <f t="shared" si="11"/>
        <v>1650</v>
      </c>
      <c r="K98" s="827">
        <f>Прованс!K96</f>
        <v>1770</v>
      </c>
      <c r="L98" s="425">
        <f t="shared" si="9"/>
        <v>1860</v>
      </c>
      <c r="M98" s="453">
        <v>1570</v>
      </c>
      <c r="P98" s="406"/>
      <c r="Q98" s="455"/>
      <c r="R98" s="406"/>
      <c r="S98" s="455"/>
      <c r="T98" s="455"/>
    </row>
    <row r="99" spans="1:20" s="453" customFormat="1" ht="19.5" x14ac:dyDescent="0.25">
      <c r="A99" s="528">
        <v>79</v>
      </c>
      <c r="B99" s="448" t="s">
        <v>51</v>
      </c>
      <c r="C99" s="449" t="s">
        <v>52</v>
      </c>
      <c r="D99" s="470" t="s">
        <v>39</v>
      </c>
      <c r="E99" s="451">
        <v>6</v>
      </c>
      <c r="F99" s="451">
        <v>0.01</v>
      </c>
      <c r="G99" s="413">
        <f t="shared" si="10"/>
        <v>2180</v>
      </c>
      <c r="H99" s="827">
        <f t="shared" si="7"/>
        <v>2290</v>
      </c>
      <c r="I99" s="827">
        <f t="shared" si="8"/>
        <v>360</v>
      </c>
      <c r="J99" s="827">
        <f t="shared" si="11"/>
        <v>380</v>
      </c>
      <c r="K99" s="827">
        <f>Прованс!K97</f>
        <v>1820</v>
      </c>
      <c r="L99" s="425">
        <f t="shared" si="9"/>
        <v>1910</v>
      </c>
      <c r="M99" s="453">
        <v>360</v>
      </c>
      <c r="P99" s="406"/>
      <c r="Q99" s="455"/>
      <c r="R99" s="406"/>
      <c r="S99" s="455"/>
      <c r="T99" s="455"/>
    </row>
    <row r="100" spans="1:20" s="453" customFormat="1" ht="19.5" x14ac:dyDescent="0.25">
      <c r="A100" s="528">
        <v>80</v>
      </c>
      <c r="B100" s="448" t="s">
        <v>92</v>
      </c>
      <c r="C100" s="449" t="s">
        <v>91</v>
      </c>
      <c r="D100" s="479" t="s">
        <v>39</v>
      </c>
      <c r="E100" s="451">
        <v>6</v>
      </c>
      <c r="F100" s="451">
        <v>0.01</v>
      </c>
      <c r="G100" s="413">
        <f t="shared" si="10"/>
        <v>4450</v>
      </c>
      <c r="H100" s="827">
        <f t="shared" si="7"/>
        <v>4670</v>
      </c>
      <c r="I100" s="827">
        <f t="shared" si="8"/>
        <v>1650</v>
      </c>
      <c r="J100" s="827">
        <f t="shared" si="11"/>
        <v>1730</v>
      </c>
      <c r="K100" s="827">
        <f>Прованс!K98</f>
        <v>2800</v>
      </c>
      <c r="L100" s="425">
        <f t="shared" si="9"/>
        <v>2940</v>
      </c>
      <c r="M100" s="453">
        <v>1650</v>
      </c>
      <c r="P100" s="406"/>
      <c r="Q100" s="455"/>
      <c r="R100" s="406"/>
      <c r="S100" s="455"/>
      <c r="T100" s="455"/>
    </row>
    <row r="101" spans="1:20" s="453" customFormat="1" ht="19.5" x14ac:dyDescent="0.25">
      <c r="A101" s="528">
        <v>81</v>
      </c>
      <c r="B101" s="448" t="s">
        <v>484</v>
      </c>
      <c r="C101" s="449" t="s">
        <v>91</v>
      </c>
      <c r="D101" s="479" t="s">
        <v>39</v>
      </c>
      <c r="E101" s="451">
        <v>6</v>
      </c>
      <c r="F101" s="451">
        <v>0.01</v>
      </c>
      <c r="G101" s="413">
        <f t="shared" si="10"/>
        <v>9640</v>
      </c>
      <c r="H101" s="827">
        <f t="shared" ref="H101" si="24">L101+J101</f>
        <v>10120</v>
      </c>
      <c r="I101" s="827">
        <f t="shared" ref="I101" si="25">ROUND(M101*(1+ОбщаяНаценка/100),-1)</f>
        <v>1650</v>
      </c>
      <c r="J101" s="827">
        <f t="shared" ref="J101" si="26">ROUND(I101*1.05,-1)</f>
        <v>1730</v>
      </c>
      <c r="K101" s="827">
        <f>Прованс!K99</f>
        <v>7990</v>
      </c>
      <c r="L101" s="425">
        <f t="shared" si="9"/>
        <v>8390</v>
      </c>
      <c r="M101" s="453">
        <v>1650</v>
      </c>
      <c r="N101" s="454" t="s">
        <v>492</v>
      </c>
      <c r="P101" s="406"/>
      <c r="Q101" s="455"/>
      <c r="R101" s="406"/>
      <c r="S101" s="455"/>
      <c r="T101" s="455"/>
    </row>
    <row r="102" spans="1:20" s="453" customFormat="1" ht="19.5" x14ac:dyDescent="0.25">
      <c r="A102" s="528">
        <v>82</v>
      </c>
      <c r="B102" s="448" t="s">
        <v>40</v>
      </c>
      <c r="C102" s="449" t="s">
        <v>32</v>
      </c>
      <c r="D102" s="479" t="s">
        <v>39</v>
      </c>
      <c r="E102" s="451">
        <v>6</v>
      </c>
      <c r="F102" s="451">
        <v>0.01</v>
      </c>
      <c r="G102" s="413">
        <f t="shared" si="10"/>
        <v>4790</v>
      </c>
      <c r="H102" s="827">
        <f t="shared" si="7"/>
        <v>5030</v>
      </c>
      <c r="I102" s="827">
        <f t="shared" si="8"/>
        <v>1730</v>
      </c>
      <c r="J102" s="827">
        <f t="shared" si="11"/>
        <v>1820</v>
      </c>
      <c r="K102" s="827">
        <f>Прованс!K100</f>
        <v>3060</v>
      </c>
      <c r="L102" s="425">
        <f t="shared" si="9"/>
        <v>3210</v>
      </c>
      <c r="M102" s="453">
        <v>1730</v>
      </c>
      <c r="N102" s="454"/>
      <c r="P102" s="406"/>
      <c r="Q102" s="455"/>
      <c r="R102" s="406"/>
      <c r="S102" s="455"/>
      <c r="T102" s="455"/>
    </row>
    <row r="103" spans="1:20" s="453" customFormat="1" ht="19.5" x14ac:dyDescent="0.25">
      <c r="A103" s="528">
        <v>83</v>
      </c>
      <c r="B103" s="448" t="s">
        <v>485</v>
      </c>
      <c r="C103" s="449" t="s">
        <v>32</v>
      </c>
      <c r="D103" s="479" t="s">
        <v>39</v>
      </c>
      <c r="E103" s="451">
        <v>6</v>
      </c>
      <c r="F103" s="451">
        <v>0.01</v>
      </c>
      <c r="G103" s="413">
        <f t="shared" si="10"/>
        <v>11510</v>
      </c>
      <c r="H103" s="827">
        <f t="shared" ref="H103" si="27">L103+J103</f>
        <v>12090</v>
      </c>
      <c r="I103" s="827">
        <f t="shared" ref="I103" si="28">ROUND(M103*(1+ОбщаяНаценка/100),-1)</f>
        <v>1730</v>
      </c>
      <c r="J103" s="827">
        <f t="shared" ref="J103" si="29">ROUND(I103*1.05,-1)</f>
        <v>1820</v>
      </c>
      <c r="K103" s="827">
        <f>Прованс!K101</f>
        <v>9780</v>
      </c>
      <c r="L103" s="425">
        <f t="shared" si="9"/>
        <v>10270</v>
      </c>
      <c r="M103" s="453">
        <v>1730</v>
      </c>
      <c r="N103" s="454" t="s">
        <v>492</v>
      </c>
      <c r="P103" s="406"/>
      <c r="Q103" s="455"/>
      <c r="R103" s="406"/>
      <c r="S103" s="455"/>
      <c r="T103" s="455"/>
    </row>
    <row r="104" spans="1:20" s="453" customFormat="1" ht="19.5" x14ac:dyDescent="0.25">
      <c r="A104" s="528">
        <v>84</v>
      </c>
      <c r="B104" s="448" t="s">
        <v>41</v>
      </c>
      <c r="C104" s="449" t="s">
        <v>34</v>
      </c>
      <c r="D104" s="479" t="s">
        <v>39</v>
      </c>
      <c r="E104" s="451">
        <v>6</v>
      </c>
      <c r="F104" s="451">
        <v>0.01</v>
      </c>
      <c r="G104" s="413">
        <f t="shared" si="10"/>
        <v>4000</v>
      </c>
      <c r="H104" s="827">
        <f t="shared" si="7"/>
        <v>4200</v>
      </c>
      <c r="I104" s="827">
        <f t="shared" si="8"/>
        <v>1730</v>
      </c>
      <c r="J104" s="827">
        <f t="shared" si="11"/>
        <v>1820</v>
      </c>
      <c r="K104" s="827">
        <f>Прованс!K102</f>
        <v>2270</v>
      </c>
      <c r="L104" s="425">
        <f t="shared" si="9"/>
        <v>2380</v>
      </c>
      <c r="M104" s="453">
        <v>1730</v>
      </c>
      <c r="P104" s="406"/>
      <c r="Q104" s="455"/>
      <c r="R104" s="406"/>
      <c r="S104" s="455"/>
      <c r="T104" s="455"/>
    </row>
    <row r="105" spans="1:20" s="453" customFormat="1" ht="19.5" x14ac:dyDescent="0.25">
      <c r="A105" s="528">
        <v>85</v>
      </c>
      <c r="B105" s="448" t="s">
        <v>486</v>
      </c>
      <c r="C105" s="449" t="s">
        <v>34</v>
      </c>
      <c r="D105" s="479" t="s">
        <v>39</v>
      </c>
      <c r="E105" s="451">
        <v>6</v>
      </c>
      <c r="F105" s="451">
        <v>0.01</v>
      </c>
      <c r="G105" s="413">
        <f t="shared" si="10"/>
        <v>6040</v>
      </c>
      <c r="H105" s="827">
        <f t="shared" ref="H105" si="30">L105+J105</f>
        <v>6350</v>
      </c>
      <c r="I105" s="827">
        <f t="shared" ref="I105" si="31">ROUND(M105*(1+ОбщаяНаценка/100),-1)</f>
        <v>1730</v>
      </c>
      <c r="J105" s="827">
        <f t="shared" ref="J105" si="32">ROUND(I105*1.05,-1)</f>
        <v>1820</v>
      </c>
      <c r="K105" s="827">
        <f>Прованс!K103</f>
        <v>4310</v>
      </c>
      <c r="L105" s="425">
        <f t="shared" si="9"/>
        <v>4530</v>
      </c>
      <c r="M105" s="453">
        <v>1730</v>
      </c>
      <c r="N105" s="454" t="s">
        <v>493</v>
      </c>
      <c r="P105" s="406"/>
      <c r="Q105" s="455"/>
      <c r="R105" s="406"/>
      <c r="S105" s="455"/>
      <c r="T105" s="455"/>
    </row>
    <row r="106" spans="1:20" s="453" customFormat="1" x14ac:dyDescent="0.25">
      <c r="A106" s="528">
        <v>86</v>
      </c>
      <c r="B106" s="448" t="s">
        <v>359</v>
      </c>
      <c r="C106" s="449" t="s">
        <v>25</v>
      </c>
      <c r="D106" s="479" t="s">
        <v>334</v>
      </c>
      <c r="E106" s="451"/>
      <c r="F106" s="451"/>
      <c r="G106" s="413">
        <f t="shared" si="10"/>
        <v>3630</v>
      </c>
      <c r="H106" s="827">
        <f t="shared" si="7"/>
        <v>3810</v>
      </c>
      <c r="I106" s="827">
        <f t="shared" si="8"/>
        <v>1690</v>
      </c>
      <c r="J106" s="827">
        <f t="shared" si="11"/>
        <v>1770</v>
      </c>
      <c r="K106" s="827">
        <f>Прованс!K104</f>
        <v>1940</v>
      </c>
      <c r="L106" s="425">
        <f t="shared" si="9"/>
        <v>2040</v>
      </c>
      <c r="M106" s="453">
        <v>1690</v>
      </c>
      <c r="P106" s="406"/>
      <c r="Q106" s="455"/>
      <c r="R106" s="406"/>
      <c r="S106" s="455"/>
      <c r="T106" s="455"/>
    </row>
    <row r="107" spans="1:20" s="453" customFormat="1" x14ac:dyDescent="0.25">
      <c r="A107" s="528">
        <v>87</v>
      </c>
      <c r="B107" s="448" t="s">
        <v>42</v>
      </c>
      <c r="C107" s="449" t="s">
        <v>25</v>
      </c>
      <c r="D107" s="479" t="s">
        <v>43</v>
      </c>
      <c r="E107" s="451">
        <v>8</v>
      </c>
      <c r="F107" s="451">
        <v>0.02</v>
      </c>
      <c r="G107" s="413">
        <f t="shared" si="10"/>
        <v>4070</v>
      </c>
      <c r="H107" s="827">
        <f t="shared" si="7"/>
        <v>4280</v>
      </c>
      <c r="I107" s="827">
        <f t="shared" si="8"/>
        <v>2120</v>
      </c>
      <c r="J107" s="827">
        <f t="shared" si="11"/>
        <v>2230</v>
      </c>
      <c r="K107" s="827">
        <f>Прованс!K105</f>
        <v>1950</v>
      </c>
      <c r="L107" s="425">
        <f t="shared" si="9"/>
        <v>2050</v>
      </c>
      <c r="M107" s="453">
        <v>2120</v>
      </c>
      <c r="P107" s="406"/>
      <c r="Q107" s="455"/>
      <c r="R107" s="406"/>
      <c r="S107" s="455"/>
      <c r="T107" s="455"/>
    </row>
    <row r="108" spans="1:20" s="453" customFormat="1" ht="19.5" x14ac:dyDescent="0.25">
      <c r="A108" s="528">
        <v>88</v>
      </c>
      <c r="B108" s="448" t="s">
        <v>95</v>
      </c>
      <c r="C108" s="449" t="s">
        <v>91</v>
      </c>
      <c r="D108" s="479" t="s">
        <v>43</v>
      </c>
      <c r="E108" s="451">
        <v>8</v>
      </c>
      <c r="F108" s="451">
        <v>0.02</v>
      </c>
      <c r="G108" s="413">
        <f t="shared" si="10"/>
        <v>5270</v>
      </c>
      <c r="H108" s="827">
        <f t="shared" si="7"/>
        <v>5540</v>
      </c>
      <c r="I108" s="827">
        <f t="shared" si="8"/>
        <v>2120</v>
      </c>
      <c r="J108" s="827">
        <f t="shared" si="11"/>
        <v>2230</v>
      </c>
      <c r="K108" s="827">
        <f>Прованс!K106</f>
        <v>3150</v>
      </c>
      <c r="L108" s="425">
        <f t="shared" si="9"/>
        <v>3310</v>
      </c>
      <c r="M108" s="453">
        <v>2120</v>
      </c>
      <c r="P108" s="406"/>
      <c r="Q108" s="455"/>
      <c r="R108" s="406"/>
      <c r="S108" s="455"/>
      <c r="T108" s="455"/>
    </row>
    <row r="109" spans="1:20" s="453" customFormat="1" ht="19.5" x14ac:dyDescent="0.25">
      <c r="A109" s="528">
        <v>89</v>
      </c>
      <c r="B109" s="448" t="s">
        <v>487</v>
      </c>
      <c r="C109" s="449" t="s">
        <v>91</v>
      </c>
      <c r="D109" s="479" t="s">
        <v>43</v>
      </c>
      <c r="E109" s="451">
        <v>8</v>
      </c>
      <c r="F109" s="451">
        <v>0.02</v>
      </c>
      <c r="G109" s="413">
        <f t="shared" si="10"/>
        <v>10540</v>
      </c>
      <c r="H109" s="827">
        <f t="shared" ref="H109" si="33">L109+J109</f>
        <v>11070</v>
      </c>
      <c r="I109" s="827">
        <f t="shared" ref="I109" si="34">ROUND(M109*(1+ОбщаяНаценка/100),-1)</f>
        <v>2120</v>
      </c>
      <c r="J109" s="827">
        <f t="shared" ref="J109" si="35">ROUND(I109*1.05,-1)</f>
        <v>2230</v>
      </c>
      <c r="K109" s="827">
        <f>Прованс!K107</f>
        <v>8420</v>
      </c>
      <c r="L109" s="425">
        <f t="shared" si="9"/>
        <v>8840</v>
      </c>
      <c r="M109" s="453">
        <v>2120</v>
      </c>
      <c r="N109" s="454" t="s">
        <v>492</v>
      </c>
      <c r="P109" s="406"/>
      <c r="Q109" s="455"/>
      <c r="R109" s="406"/>
      <c r="S109" s="455"/>
      <c r="T109" s="455"/>
    </row>
    <row r="110" spans="1:20" s="453" customFormat="1" ht="19.5" x14ac:dyDescent="0.25">
      <c r="A110" s="528">
        <v>90</v>
      </c>
      <c r="B110" s="448" t="s">
        <v>44</v>
      </c>
      <c r="C110" s="449" t="s">
        <v>34</v>
      </c>
      <c r="D110" s="479" t="s">
        <v>43</v>
      </c>
      <c r="E110" s="451">
        <v>8</v>
      </c>
      <c r="F110" s="451">
        <v>0.02</v>
      </c>
      <c r="G110" s="413">
        <f t="shared" si="10"/>
        <v>5210</v>
      </c>
      <c r="H110" s="827">
        <f t="shared" si="7"/>
        <v>5470</v>
      </c>
      <c r="I110" s="827">
        <f t="shared" si="8"/>
        <v>2280</v>
      </c>
      <c r="J110" s="827">
        <f t="shared" si="11"/>
        <v>2390</v>
      </c>
      <c r="K110" s="827">
        <f>Прованс!K108</f>
        <v>2930</v>
      </c>
      <c r="L110" s="425">
        <f t="shared" si="9"/>
        <v>3080</v>
      </c>
      <c r="M110" s="453">
        <v>2280</v>
      </c>
      <c r="P110" s="406"/>
      <c r="Q110" s="455"/>
      <c r="R110" s="406"/>
      <c r="S110" s="455"/>
      <c r="T110" s="455"/>
    </row>
    <row r="111" spans="1:20" s="453" customFormat="1" ht="19.5" x14ac:dyDescent="0.25">
      <c r="A111" s="528">
        <v>91</v>
      </c>
      <c r="B111" s="448" t="s">
        <v>488</v>
      </c>
      <c r="C111" s="449" t="s">
        <v>34</v>
      </c>
      <c r="D111" s="479" t="s">
        <v>43</v>
      </c>
      <c r="E111" s="451">
        <v>8</v>
      </c>
      <c r="F111" s="451">
        <v>0.02</v>
      </c>
      <c r="G111" s="413">
        <f t="shared" si="10"/>
        <v>9460</v>
      </c>
      <c r="H111" s="827">
        <f t="shared" ref="H111" si="36">L111+J111</f>
        <v>9930</v>
      </c>
      <c r="I111" s="827">
        <f t="shared" ref="I111" si="37">ROUND(M111*(1+ОбщаяНаценка/100),-1)</f>
        <v>2280</v>
      </c>
      <c r="J111" s="827">
        <f t="shared" ref="J111" si="38">ROUND(I111*1.05,-1)</f>
        <v>2390</v>
      </c>
      <c r="K111" s="827">
        <f>Прованс!K109</f>
        <v>7180</v>
      </c>
      <c r="L111" s="425">
        <f t="shared" si="9"/>
        <v>7540</v>
      </c>
      <c r="M111" s="453">
        <v>2280</v>
      </c>
      <c r="N111" s="454" t="s">
        <v>491</v>
      </c>
      <c r="P111" s="406"/>
      <c r="Q111" s="455"/>
      <c r="R111" s="406"/>
      <c r="S111" s="455"/>
      <c r="T111" s="455"/>
    </row>
    <row r="112" spans="1:20" s="453" customFormat="1" x14ac:dyDescent="0.25">
      <c r="A112" s="528">
        <v>92</v>
      </c>
      <c r="B112" s="448" t="s">
        <v>56</v>
      </c>
      <c r="C112" s="449" t="s">
        <v>6</v>
      </c>
      <c r="D112" s="470" t="s">
        <v>57</v>
      </c>
      <c r="E112" s="451">
        <v>12</v>
      </c>
      <c r="F112" s="451">
        <v>0.02</v>
      </c>
      <c r="G112" s="413">
        <f t="shared" si="10"/>
        <v>8580</v>
      </c>
      <c r="H112" s="827">
        <f t="shared" si="7"/>
        <v>9010</v>
      </c>
      <c r="I112" s="827">
        <f t="shared" si="8"/>
        <v>3060</v>
      </c>
      <c r="J112" s="827">
        <f t="shared" si="11"/>
        <v>3210</v>
      </c>
      <c r="K112" s="827">
        <f>Прованс!K110</f>
        <v>5520</v>
      </c>
      <c r="L112" s="425">
        <f t="shared" si="9"/>
        <v>5800</v>
      </c>
      <c r="M112" s="453">
        <v>3060</v>
      </c>
      <c r="P112" s="406"/>
      <c r="Q112" s="455"/>
      <c r="R112" s="406"/>
      <c r="S112" s="455"/>
      <c r="T112" s="455"/>
    </row>
    <row r="113" spans="1:20" s="453" customFormat="1" ht="19.5" x14ac:dyDescent="0.25">
      <c r="A113" s="528">
        <v>93</v>
      </c>
      <c r="B113" s="467" t="s">
        <v>132</v>
      </c>
      <c r="C113" s="449" t="s">
        <v>143</v>
      </c>
      <c r="D113" s="470" t="s">
        <v>57</v>
      </c>
      <c r="E113" s="451">
        <v>12</v>
      </c>
      <c r="F113" s="451">
        <v>0.02</v>
      </c>
      <c r="G113" s="413">
        <f t="shared" si="10"/>
        <v>8720</v>
      </c>
      <c r="H113" s="827">
        <f t="shared" si="7"/>
        <v>9160</v>
      </c>
      <c r="I113" s="827">
        <f t="shared" si="8"/>
        <v>3200</v>
      </c>
      <c r="J113" s="827">
        <f t="shared" si="11"/>
        <v>3360</v>
      </c>
      <c r="K113" s="827">
        <f>Прованс!K111</f>
        <v>5520</v>
      </c>
      <c r="L113" s="425">
        <f t="shared" si="9"/>
        <v>5800</v>
      </c>
      <c r="M113" s="453">
        <v>3200</v>
      </c>
      <c r="P113" s="406"/>
      <c r="Q113" s="455"/>
      <c r="R113" s="406"/>
      <c r="S113" s="455"/>
      <c r="T113" s="455"/>
    </row>
    <row r="114" spans="1:20" s="453" customFormat="1" ht="19.5" x14ac:dyDescent="0.25">
      <c r="A114" s="528">
        <v>94</v>
      </c>
      <c r="B114" s="448" t="s">
        <v>430</v>
      </c>
      <c r="C114" s="449" t="s">
        <v>427</v>
      </c>
      <c r="D114" s="463" t="s">
        <v>57</v>
      </c>
      <c r="E114" s="451">
        <v>12</v>
      </c>
      <c r="F114" s="451">
        <v>0.02</v>
      </c>
      <c r="G114" s="413">
        <f t="shared" si="10"/>
        <v>9780</v>
      </c>
      <c r="H114" s="827">
        <f t="shared" si="7"/>
        <v>10270</v>
      </c>
      <c r="I114" s="827">
        <f t="shared" si="8"/>
        <v>4260</v>
      </c>
      <c r="J114" s="827">
        <f t="shared" si="11"/>
        <v>4470</v>
      </c>
      <c r="K114" s="827">
        <f>Прованс!K112</f>
        <v>5520</v>
      </c>
      <c r="L114" s="425">
        <f t="shared" si="9"/>
        <v>5800</v>
      </c>
      <c r="M114" s="453">
        <v>4260</v>
      </c>
      <c r="P114" s="406"/>
      <c r="Q114" s="455"/>
      <c r="R114" s="406"/>
      <c r="S114" s="455"/>
      <c r="T114" s="455"/>
    </row>
    <row r="115" spans="1:20" s="453" customFormat="1" ht="19.5" x14ac:dyDescent="0.25">
      <c r="A115" s="528">
        <v>95</v>
      </c>
      <c r="B115" s="448" t="s">
        <v>102</v>
      </c>
      <c r="C115" s="449" t="s">
        <v>104</v>
      </c>
      <c r="D115" s="463" t="s">
        <v>57</v>
      </c>
      <c r="E115" s="451">
        <v>12</v>
      </c>
      <c r="F115" s="451">
        <v>0.02</v>
      </c>
      <c r="G115" s="413">
        <f t="shared" si="10"/>
        <v>9890</v>
      </c>
      <c r="H115" s="827">
        <f t="shared" si="7"/>
        <v>10390</v>
      </c>
      <c r="I115" s="827">
        <f t="shared" si="8"/>
        <v>4370</v>
      </c>
      <c r="J115" s="827">
        <f t="shared" si="11"/>
        <v>4590</v>
      </c>
      <c r="K115" s="827">
        <f>Прованс!K113</f>
        <v>5520</v>
      </c>
      <c r="L115" s="425">
        <f t="shared" si="9"/>
        <v>5800</v>
      </c>
      <c r="M115" s="453">
        <v>4370</v>
      </c>
      <c r="P115" s="406"/>
      <c r="Q115" s="455"/>
      <c r="R115" s="406"/>
      <c r="S115" s="455"/>
      <c r="T115" s="455"/>
    </row>
    <row r="116" spans="1:20" s="453" customFormat="1" x14ac:dyDescent="0.25">
      <c r="A116" s="528">
        <v>96</v>
      </c>
      <c r="B116" s="566" t="s">
        <v>324</v>
      </c>
      <c r="C116" s="449" t="s">
        <v>6</v>
      </c>
      <c r="D116" s="463" t="s">
        <v>57</v>
      </c>
      <c r="E116" s="451"/>
      <c r="F116" s="451"/>
      <c r="G116" s="413">
        <f t="shared" si="10"/>
        <v>8010</v>
      </c>
      <c r="H116" s="827">
        <f t="shared" si="7"/>
        <v>8410</v>
      </c>
      <c r="I116" s="827">
        <f t="shared" si="8"/>
        <v>2390</v>
      </c>
      <c r="J116" s="827">
        <f t="shared" si="11"/>
        <v>2510</v>
      </c>
      <c r="K116" s="827">
        <f>Прованс!K114</f>
        <v>5620</v>
      </c>
      <c r="L116" s="425">
        <f t="shared" si="9"/>
        <v>5900</v>
      </c>
      <c r="M116" s="453">
        <v>2390</v>
      </c>
      <c r="P116" s="406"/>
      <c r="Q116" s="455"/>
      <c r="R116" s="406"/>
      <c r="S116" s="455"/>
      <c r="T116" s="455"/>
    </row>
    <row r="117" spans="1:20" s="453" customFormat="1" x14ac:dyDescent="0.25">
      <c r="A117" s="528">
        <v>97</v>
      </c>
      <c r="B117" s="566" t="s">
        <v>489</v>
      </c>
      <c r="C117" s="449" t="s">
        <v>6</v>
      </c>
      <c r="D117" s="463" t="s">
        <v>57</v>
      </c>
      <c r="E117" s="451"/>
      <c r="F117" s="451"/>
      <c r="G117" s="413">
        <f t="shared" si="10"/>
        <v>10580</v>
      </c>
      <c r="H117" s="827">
        <f t="shared" ref="H117" si="39">L117+J117</f>
        <v>11110</v>
      </c>
      <c r="I117" s="827">
        <f t="shared" ref="I117" si="40">ROUND(M117*(1+ОбщаяНаценка/100),-1)</f>
        <v>2390</v>
      </c>
      <c r="J117" s="827">
        <f t="shared" ref="J117" si="41">ROUND(I117*1.05,-1)</f>
        <v>2510</v>
      </c>
      <c r="K117" s="827">
        <f>Прованс!K115</f>
        <v>8190</v>
      </c>
      <c r="L117" s="425">
        <f t="shared" si="9"/>
        <v>8600</v>
      </c>
      <c r="M117" s="453">
        <v>2390</v>
      </c>
      <c r="N117" s="454" t="s">
        <v>492</v>
      </c>
      <c r="P117" s="406"/>
      <c r="Q117" s="455"/>
      <c r="R117" s="406"/>
      <c r="S117" s="455"/>
      <c r="T117" s="455"/>
    </row>
    <row r="118" spans="1:20" s="453" customFormat="1" x14ac:dyDescent="0.25">
      <c r="A118" s="528">
        <v>98</v>
      </c>
      <c r="B118" s="467" t="s">
        <v>127</v>
      </c>
      <c r="C118" s="468" t="s">
        <v>6</v>
      </c>
      <c r="D118" s="463" t="s">
        <v>139</v>
      </c>
      <c r="E118" s="451"/>
      <c r="F118" s="451"/>
      <c r="G118" s="413">
        <f t="shared" si="10"/>
        <v>9460</v>
      </c>
      <c r="H118" s="827">
        <f t="shared" si="7"/>
        <v>9930</v>
      </c>
      <c r="I118" s="827">
        <f t="shared" si="8"/>
        <v>3440</v>
      </c>
      <c r="J118" s="827">
        <f t="shared" si="11"/>
        <v>3610</v>
      </c>
      <c r="K118" s="827">
        <f>Прованс!K116</f>
        <v>6020</v>
      </c>
      <c r="L118" s="425">
        <f t="shared" si="9"/>
        <v>6320</v>
      </c>
      <c r="M118" s="453">
        <v>3440</v>
      </c>
      <c r="P118" s="406"/>
      <c r="Q118" s="455"/>
      <c r="R118" s="406"/>
      <c r="S118" s="455"/>
      <c r="T118" s="455"/>
    </row>
    <row r="119" spans="1:20" s="453" customFormat="1" ht="19.5" x14ac:dyDescent="0.25">
      <c r="A119" s="528">
        <v>99</v>
      </c>
      <c r="B119" s="467" t="s">
        <v>317</v>
      </c>
      <c r="C119" s="449" t="s">
        <v>143</v>
      </c>
      <c r="D119" s="463" t="s">
        <v>139</v>
      </c>
      <c r="E119" s="451"/>
      <c r="F119" s="451"/>
      <c r="G119" s="413">
        <f t="shared" si="10"/>
        <v>9600</v>
      </c>
      <c r="H119" s="827">
        <f t="shared" si="7"/>
        <v>10080</v>
      </c>
      <c r="I119" s="827">
        <f t="shared" si="8"/>
        <v>3580</v>
      </c>
      <c r="J119" s="827">
        <f t="shared" si="11"/>
        <v>3760</v>
      </c>
      <c r="K119" s="827">
        <f>Прованс!K117</f>
        <v>6020</v>
      </c>
      <c r="L119" s="425">
        <f t="shared" si="9"/>
        <v>6320</v>
      </c>
      <c r="M119" s="453">
        <v>3580</v>
      </c>
      <c r="P119" s="406"/>
      <c r="Q119" s="455"/>
      <c r="R119" s="406"/>
      <c r="S119" s="455"/>
      <c r="T119" s="455"/>
    </row>
    <row r="120" spans="1:20" s="453" customFormat="1" ht="19.5" x14ac:dyDescent="0.25">
      <c r="A120" s="528">
        <v>100</v>
      </c>
      <c r="B120" s="467" t="s">
        <v>426</v>
      </c>
      <c r="C120" s="449" t="s">
        <v>427</v>
      </c>
      <c r="D120" s="463" t="s">
        <v>139</v>
      </c>
      <c r="E120" s="451"/>
      <c r="F120" s="451"/>
      <c r="G120" s="413">
        <f t="shared" si="10"/>
        <v>10730</v>
      </c>
      <c r="H120" s="827">
        <f t="shared" si="7"/>
        <v>11270</v>
      </c>
      <c r="I120" s="827">
        <f t="shared" si="8"/>
        <v>4710</v>
      </c>
      <c r="J120" s="827">
        <f t="shared" si="11"/>
        <v>4950</v>
      </c>
      <c r="K120" s="827">
        <f>Прованс!K118</f>
        <v>6020</v>
      </c>
      <c r="L120" s="425">
        <f t="shared" si="9"/>
        <v>6320</v>
      </c>
      <c r="M120" s="453">
        <v>4710</v>
      </c>
      <c r="P120" s="406"/>
      <c r="Q120" s="455"/>
      <c r="R120" s="406"/>
      <c r="S120" s="455"/>
      <c r="T120" s="455"/>
    </row>
    <row r="121" spans="1:20" s="453" customFormat="1" ht="19.5" x14ac:dyDescent="0.25">
      <c r="A121" s="528">
        <v>101</v>
      </c>
      <c r="B121" s="467" t="s">
        <v>316</v>
      </c>
      <c r="C121" s="449" t="s">
        <v>104</v>
      </c>
      <c r="D121" s="463" t="s">
        <v>139</v>
      </c>
      <c r="E121" s="451"/>
      <c r="F121" s="451"/>
      <c r="G121" s="413">
        <f t="shared" si="10"/>
        <v>10810</v>
      </c>
      <c r="H121" s="827">
        <f t="shared" si="7"/>
        <v>11350</v>
      </c>
      <c r="I121" s="827">
        <f t="shared" si="8"/>
        <v>4790</v>
      </c>
      <c r="J121" s="827">
        <f t="shared" si="11"/>
        <v>5030</v>
      </c>
      <c r="K121" s="827">
        <f>Прованс!K119</f>
        <v>6020</v>
      </c>
      <c r="L121" s="425">
        <f t="shared" si="9"/>
        <v>6320</v>
      </c>
      <c r="M121" s="453">
        <v>4790</v>
      </c>
      <c r="P121" s="406"/>
      <c r="Q121" s="455"/>
      <c r="R121" s="406"/>
      <c r="S121" s="455"/>
      <c r="T121" s="455"/>
    </row>
    <row r="122" spans="1:20" s="453" customFormat="1" x14ac:dyDescent="0.25">
      <c r="A122" s="528">
        <v>102</v>
      </c>
      <c r="B122" s="567" t="s">
        <v>325</v>
      </c>
      <c r="C122" s="449" t="s">
        <v>6</v>
      </c>
      <c r="D122" s="463" t="s">
        <v>139</v>
      </c>
      <c r="E122" s="451"/>
      <c r="F122" s="451"/>
      <c r="G122" s="413">
        <f t="shared" si="10"/>
        <v>9040</v>
      </c>
      <c r="H122" s="827">
        <f t="shared" si="7"/>
        <v>9490</v>
      </c>
      <c r="I122" s="827">
        <f t="shared" si="8"/>
        <v>2780</v>
      </c>
      <c r="J122" s="827">
        <f t="shared" si="11"/>
        <v>2920</v>
      </c>
      <c r="K122" s="827">
        <f>Прованс!K120</f>
        <v>6260</v>
      </c>
      <c r="L122" s="425">
        <f t="shared" si="9"/>
        <v>6570</v>
      </c>
      <c r="M122" s="453">
        <v>2780</v>
      </c>
      <c r="P122" s="406"/>
      <c r="Q122" s="455"/>
      <c r="R122" s="406"/>
      <c r="S122" s="455"/>
      <c r="T122" s="455"/>
    </row>
    <row r="123" spans="1:20" s="453" customFormat="1" x14ac:dyDescent="0.25">
      <c r="A123" s="528">
        <v>103</v>
      </c>
      <c r="B123" s="567" t="s">
        <v>490</v>
      </c>
      <c r="C123" s="449" t="s">
        <v>6</v>
      </c>
      <c r="D123" s="463" t="s">
        <v>139</v>
      </c>
      <c r="E123" s="451"/>
      <c r="F123" s="451"/>
      <c r="G123" s="413">
        <f t="shared" si="10"/>
        <v>11530</v>
      </c>
      <c r="H123" s="827">
        <f t="shared" ref="H123" si="42">L123+J123</f>
        <v>12110</v>
      </c>
      <c r="I123" s="827">
        <f t="shared" ref="I123" si="43">ROUND(M123*(1+ОбщаяНаценка/100),-1)</f>
        <v>2780</v>
      </c>
      <c r="J123" s="827">
        <f t="shared" ref="J123" si="44">ROUND(I123*1.05,-1)</f>
        <v>2920</v>
      </c>
      <c r="K123" s="827">
        <f>Прованс!K121</f>
        <v>8750</v>
      </c>
      <c r="L123" s="425">
        <f t="shared" si="9"/>
        <v>9190</v>
      </c>
      <c r="M123" s="453">
        <v>2780</v>
      </c>
      <c r="N123" s="454" t="s">
        <v>492</v>
      </c>
      <c r="P123" s="406"/>
      <c r="Q123" s="455"/>
      <c r="R123" s="406"/>
      <c r="S123" s="455"/>
      <c r="T123" s="455"/>
    </row>
    <row r="124" spans="1:20" s="453" customFormat="1" ht="29.25" x14ac:dyDescent="0.25">
      <c r="A124" s="528">
        <v>104</v>
      </c>
      <c r="B124" s="467" t="s">
        <v>141</v>
      </c>
      <c r="C124" s="468" t="s">
        <v>142</v>
      </c>
      <c r="D124" s="463" t="s">
        <v>139</v>
      </c>
      <c r="E124" s="451"/>
      <c r="F124" s="451"/>
      <c r="G124" s="413">
        <f t="shared" si="10"/>
        <v>8870</v>
      </c>
      <c r="H124" s="827">
        <f t="shared" si="7"/>
        <v>9310</v>
      </c>
      <c r="I124" s="827">
        <f t="shared" si="8"/>
        <v>4670</v>
      </c>
      <c r="J124" s="827">
        <f t="shared" si="11"/>
        <v>4900</v>
      </c>
      <c r="K124" s="827">
        <f>Прованс!K122</f>
        <v>4200</v>
      </c>
      <c r="L124" s="425">
        <f t="shared" si="9"/>
        <v>4410</v>
      </c>
      <c r="M124" s="453">
        <v>4670</v>
      </c>
      <c r="P124" s="406"/>
      <c r="Q124" s="455"/>
      <c r="R124" s="406"/>
      <c r="S124" s="455"/>
      <c r="T124" s="455"/>
    </row>
    <row r="125" spans="1:20" s="453" customFormat="1" ht="29.25" x14ac:dyDescent="0.25">
      <c r="A125" s="528">
        <v>105</v>
      </c>
      <c r="B125" s="467" t="s">
        <v>140</v>
      </c>
      <c r="C125" s="468" t="s">
        <v>142</v>
      </c>
      <c r="D125" s="463" t="s">
        <v>57</v>
      </c>
      <c r="E125" s="451"/>
      <c r="F125" s="451"/>
      <c r="G125" s="413">
        <f t="shared" si="10"/>
        <v>8250</v>
      </c>
      <c r="H125" s="827">
        <f t="shared" si="7"/>
        <v>8660</v>
      </c>
      <c r="I125" s="827">
        <f t="shared" si="8"/>
        <v>4280</v>
      </c>
      <c r="J125" s="827">
        <f t="shared" si="11"/>
        <v>4490</v>
      </c>
      <c r="K125" s="827">
        <f>Прованс!K123</f>
        <v>3970</v>
      </c>
      <c r="L125" s="425">
        <f t="shared" si="9"/>
        <v>4170</v>
      </c>
      <c r="M125" s="453">
        <v>4280</v>
      </c>
      <c r="P125" s="406"/>
      <c r="Q125" s="455"/>
      <c r="R125" s="406"/>
      <c r="S125" s="455"/>
      <c r="T125" s="455"/>
    </row>
    <row r="126" spans="1:20" s="453" customFormat="1" ht="19.5" x14ac:dyDescent="0.25">
      <c r="A126" s="528">
        <v>106</v>
      </c>
      <c r="B126" s="467" t="s">
        <v>114</v>
      </c>
      <c r="C126" s="468" t="s">
        <v>115</v>
      </c>
      <c r="D126" s="463" t="s">
        <v>156</v>
      </c>
      <c r="E126" s="451">
        <v>3</v>
      </c>
      <c r="F126" s="451">
        <v>0.04</v>
      </c>
      <c r="G126" s="413">
        <f t="shared" si="10"/>
        <v>2390</v>
      </c>
      <c r="H126" s="827">
        <f t="shared" si="7"/>
        <v>2510</v>
      </c>
      <c r="I126" s="827">
        <f t="shared" si="8"/>
        <v>1880</v>
      </c>
      <c r="J126" s="827">
        <f t="shared" si="11"/>
        <v>1970</v>
      </c>
      <c r="K126" s="827">
        <f>Прованс!K124</f>
        <v>510</v>
      </c>
      <c r="L126" s="425">
        <f t="shared" si="9"/>
        <v>540</v>
      </c>
      <c r="M126" s="453">
        <v>1880</v>
      </c>
      <c r="P126" s="406"/>
      <c r="Q126" s="455"/>
      <c r="R126" s="406"/>
      <c r="S126" s="455"/>
      <c r="T126" s="455"/>
    </row>
    <row r="127" spans="1:20" s="453" customFormat="1" ht="29.25" x14ac:dyDescent="0.25">
      <c r="A127" s="528">
        <v>107</v>
      </c>
      <c r="B127" s="467" t="s">
        <v>116</v>
      </c>
      <c r="C127" s="468" t="s">
        <v>117</v>
      </c>
      <c r="D127" s="463" t="s">
        <v>156</v>
      </c>
      <c r="E127" s="451">
        <v>3</v>
      </c>
      <c r="F127" s="451">
        <v>0.04</v>
      </c>
      <c r="G127" s="413">
        <f t="shared" si="10"/>
        <v>2860</v>
      </c>
      <c r="H127" s="827">
        <f t="shared" si="7"/>
        <v>3000</v>
      </c>
      <c r="I127" s="827">
        <f t="shared" si="8"/>
        <v>1880</v>
      </c>
      <c r="J127" s="827">
        <f t="shared" si="11"/>
        <v>1970</v>
      </c>
      <c r="K127" s="827">
        <f>Прованс!K125</f>
        <v>980</v>
      </c>
      <c r="L127" s="425">
        <f t="shared" si="9"/>
        <v>1030</v>
      </c>
      <c r="M127" s="453">
        <v>1880</v>
      </c>
      <c r="P127" s="406"/>
      <c r="Q127" s="455"/>
      <c r="R127" s="406"/>
      <c r="S127" s="455"/>
      <c r="T127" s="455"/>
    </row>
    <row r="128" spans="1:20" s="453" customFormat="1" x14ac:dyDescent="0.25">
      <c r="A128" s="528">
        <v>108</v>
      </c>
      <c r="B128" s="467" t="s">
        <v>96</v>
      </c>
      <c r="C128" s="468" t="s">
        <v>303</v>
      </c>
      <c r="D128" s="469" t="s">
        <v>98</v>
      </c>
      <c r="E128" s="451">
        <v>6</v>
      </c>
      <c r="F128" s="451">
        <v>0.02</v>
      </c>
      <c r="G128" s="413">
        <f t="shared" si="10"/>
        <v>1700</v>
      </c>
      <c r="H128" s="827">
        <f t="shared" ref="H128:H141" si="45">L128+J128</f>
        <v>1790</v>
      </c>
      <c r="I128" s="827">
        <f t="shared" ref="I128:I141" si="46">ROUND(M128*(1+ОбщаяНаценка/100),-1)</f>
        <v>1580</v>
      </c>
      <c r="J128" s="827">
        <f t="shared" si="11"/>
        <v>1660</v>
      </c>
      <c r="K128" s="827">
        <f>Прованс!K126</f>
        <v>120</v>
      </c>
      <c r="L128" s="425">
        <f t="shared" si="9"/>
        <v>130</v>
      </c>
      <c r="M128" s="453">
        <v>1580</v>
      </c>
      <c r="P128" s="406"/>
      <c r="Q128" s="455"/>
      <c r="R128" s="406"/>
      <c r="S128" s="455"/>
      <c r="T128" s="455"/>
    </row>
    <row r="129" spans="1:20" s="453" customFormat="1" x14ac:dyDescent="0.25">
      <c r="A129" s="528">
        <v>109</v>
      </c>
      <c r="B129" s="467" t="s">
        <v>97</v>
      </c>
      <c r="C129" s="468" t="s">
        <v>303</v>
      </c>
      <c r="D129" s="469" t="s">
        <v>99</v>
      </c>
      <c r="E129" s="451">
        <v>5</v>
      </c>
      <c r="F129" s="451">
        <v>0.01</v>
      </c>
      <c r="G129" s="413">
        <f t="shared" si="10"/>
        <v>1310</v>
      </c>
      <c r="H129" s="827">
        <f t="shared" si="45"/>
        <v>1370</v>
      </c>
      <c r="I129" s="827">
        <f t="shared" si="46"/>
        <v>1220</v>
      </c>
      <c r="J129" s="827">
        <f t="shared" si="11"/>
        <v>1280</v>
      </c>
      <c r="K129" s="827">
        <f>Прованс!K127</f>
        <v>90</v>
      </c>
      <c r="L129" s="425">
        <f t="shared" si="9"/>
        <v>90</v>
      </c>
      <c r="M129" s="453">
        <v>1220</v>
      </c>
      <c r="P129" s="406"/>
      <c r="Q129" s="455"/>
      <c r="R129" s="406"/>
      <c r="S129" s="455"/>
      <c r="T129" s="455"/>
    </row>
    <row r="130" spans="1:20" s="453" customFormat="1" ht="19.5" x14ac:dyDescent="0.25">
      <c r="A130" s="528">
        <v>110</v>
      </c>
      <c r="B130" s="448" t="s">
        <v>58</v>
      </c>
      <c r="C130" s="449" t="s">
        <v>59</v>
      </c>
      <c r="D130" s="470" t="s">
        <v>60</v>
      </c>
      <c r="E130" s="471">
        <v>3</v>
      </c>
      <c r="F130" s="471">
        <v>0.01</v>
      </c>
      <c r="G130" s="413">
        <f t="shared" si="10"/>
        <v>810</v>
      </c>
      <c r="H130" s="827">
        <f t="shared" si="45"/>
        <v>850</v>
      </c>
      <c r="I130" s="827">
        <f t="shared" si="46"/>
        <v>810</v>
      </c>
      <c r="J130" s="827">
        <f t="shared" si="11"/>
        <v>850</v>
      </c>
      <c r="K130" s="827"/>
      <c r="L130" s="425">
        <f t="shared" si="9"/>
        <v>0</v>
      </c>
      <c r="M130" s="453">
        <v>810</v>
      </c>
      <c r="P130" s="406"/>
      <c r="Q130" s="455"/>
      <c r="R130" s="406"/>
      <c r="S130" s="455"/>
      <c r="T130" s="455"/>
    </row>
    <row r="131" spans="1:20" s="453" customFormat="1" ht="19.5" x14ac:dyDescent="0.25">
      <c r="A131" s="528">
        <v>111</v>
      </c>
      <c r="B131" s="448" t="s">
        <v>61</v>
      </c>
      <c r="C131" s="449" t="s">
        <v>59</v>
      </c>
      <c r="D131" s="470" t="s">
        <v>62</v>
      </c>
      <c r="E131" s="471">
        <v>1</v>
      </c>
      <c r="F131" s="471">
        <v>0.01</v>
      </c>
      <c r="G131" s="413">
        <f t="shared" si="10"/>
        <v>260</v>
      </c>
      <c r="H131" s="827">
        <f t="shared" si="45"/>
        <v>270</v>
      </c>
      <c r="I131" s="827">
        <f t="shared" si="46"/>
        <v>260</v>
      </c>
      <c r="J131" s="827">
        <f t="shared" si="11"/>
        <v>270</v>
      </c>
      <c r="K131" s="827"/>
      <c r="L131" s="425">
        <f t="shared" si="9"/>
        <v>0</v>
      </c>
      <c r="M131" s="453">
        <v>260</v>
      </c>
      <c r="P131" s="455"/>
      <c r="Q131" s="455"/>
      <c r="R131" s="406"/>
      <c r="S131" s="455"/>
      <c r="T131" s="455"/>
    </row>
    <row r="132" spans="1:20" s="453" customFormat="1" ht="19.5" x14ac:dyDescent="0.25">
      <c r="A132" s="528">
        <v>112</v>
      </c>
      <c r="B132" s="448" t="s">
        <v>63</v>
      </c>
      <c r="C132" s="449" t="s">
        <v>64</v>
      </c>
      <c r="D132" s="470" t="s">
        <v>65</v>
      </c>
      <c r="E132" s="471">
        <v>6</v>
      </c>
      <c r="F132" s="471">
        <v>0.02</v>
      </c>
      <c r="G132" s="413">
        <f t="shared" si="10"/>
        <v>1420</v>
      </c>
      <c r="H132" s="827">
        <f t="shared" si="45"/>
        <v>1490</v>
      </c>
      <c r="I132" s="827">
        <f t="shared" si="46"/>
        <v>1420</v>
      </c>
      <c r="J132" s="827">
        <f t="shared" si="11"/>
        <v>1490</v>
      </c>
      <c r="K132" s="827"/>
      <c r="L132" s="425">
        <f t="shared" si="9"/>
        <v>0</v>
      </c>
      <c r="M132" s="453">
        <v>1420</v>
      </c>
      <c r="P132" s="455"/>
      <c r="Q132" s="455"/>
      <c r="R132" s="406"/>
      <c r="S132" s="455"/>
      <c r="T132" s="455"/>
    </row>
    <row r="133" spans="1:20" s="453" customFormat="1" ht="19.5" x14ac:dyDescent="0.25">
      <c r="A133" s="528">
        <v>113</v>
      </c>
      <c r="B133" s="448" t="s">
        <v>66</v>
      </c>
      <c r="C133" s="449" t="s">
        <v>64</v>
      </c>
      <c r="D133" s="470" t="s">
        <v>67</v>
      </c>
      <c r="E133" s="471">
        <v>3</v>
      </c>
      <c r="F133" s="471">
        <v>0.02</v>
      </c>
      <c r="G133" s="413">
        <f t="shared" si="10"/>
        <v>760</v>
      </c>
      <c r="H133" s="827">
        <f t="shared" si="45"/>
        <v>800</v>
      </c>
      <c r="I133" s="827">
        <f t="shared" si="46"/>
        <v>760</v>
      </c>
      <c r="J133" s="827">
        <f t="shared" si="11"/>
        <v>800</v>
      </c>
      <c r="K133" s="827"/>
      <c r="L133" s="425">
        <f t="shared" si="9"/>
        <v>0</v>
      </c>
      <c r="M133" s="453">
        <v>760</v>
      </c>
      <c r="P133" s="455"/>
      <c r="Q133" s="455"/>
      <c r="R133" s="406"/>
      <c r="S133" s="455"/>
      <c r="T133" s="455"/>
    </row>
    <row r="134" spans="1:20" s="453" customFormat="1" ht="19.5" x14ac:dyDescent="0.25">
      <c r="A134" s="528">
        <v>114</v>
      </c>
      <c r="B134" s="448" t="s">
        <v>68</v>
      </c>
      <c r="C134" s="449" t="s">
        <v>69</v>
      </c>
      <c r="D134" s="470" t="s">
        <v>70</v>
      </c>
      <c r="E134" s="471">
        <v>16</v>
      </c>
      <c r="F134" s="471">
        <v>0.04</v>
      </c>
      <c r="G134" s="413">
        <f t="shared" si="10"/>
        <v>3930</v>
      </c>
      <c r="H134" s="827">
        <f t="shared" si="45"/>
        <v>4130</v>
      </c>
      <c r="I134" s="827">
        <f t="shared" si="46"/>
        <v>3930</v>
      </c>
      <c r="J134" s="827">
        <f t="shared" si="11"/>
        <v>4130</v>
      </c>
      <c r="K134" s="827"/>
      <c r="L134" s="425">
        <f t="shared" si="9"/>
        <v>0</v>
      </c>
      <c r="M134" s="453">
        <v>3930</v>
      </c>
      <c r="P134" s="455"/>
      <c r="Q134" s="455"/>
      <c r="R134" s="406"/>
      <c r="S134" s="455"/>
      <c r="T134" s="455"/>
    </row>
    <row r="135" spans="1:20" s="453" customFormat="1" ht="19.5" x14ac:dyDescent="0.25">
      <c r="A135" s="528">
        <v>115</v>
      </c>
      <c r="B135" s="467" t="s">
        <v>161</v>
      </c>
      <c r="C135" s="449" t="s">
        <v>59</v>
      </c>
      <c r="D135" s="469" t="s">
        <v>154</v>
      </c>
      <c r="E135" s="451"/>
      <c r="F135" s="471"/>
      <c r="G135" s="413">
        <f t="shared" si="10"/>
        <v>1000</v>
      </c>
      <c r="H135" s="827">
        <f t="shared" si="45"/>
        <v>1050</v>
      </c>
      <c r="I135" s="827">
        <f t="shared" si="46"/>
        <v>1000</v>
      </c>
      <c r="J135" s="827">
        <f t="shared" si="11"/>
        <v>1050</v>
      </c>
      <c r="K135" s="827"/>
      <c r="L135" s="425">
        <f t="shared" si="9"/>
        <v>0</v>
      </c>
      <c r="M135" s="453">
        <v>1000</v>
      </c>
      <c r="P135" s="455"/>
      <c r="Q135" s="455"/>
      <c r="R135" s="406"/>
      <c r="S135" s="455"/>
      <c r="T135" s="455"/>
    </row>
    <row r="136" spans="1:20" s="453" customFormat="1" ht="19.5" x14ac:dyDescent="0.25">
      <c r="A136" s="528">
        <v>116</v>
      </c>
      <c r="B136" s="467" t="s">
        <v>126</v>
      </c>
      <c r="C136" s="468" t="s">
        <v>128</v>
      </c>
      <c r="D136" s="469" t="s">
        <v>144</v>
      </c>
      <c r="E136" s="451"/>
      <c r="F136" s="471"/>
      <c r="G136" s="413">
        <f t="shared" si="10"/>
        <v>4330</v>
      </c>
      <c r="H136" s="827">
        <f t="shared" si="45"/>
        <v>4550</v>
      </c>
      <c r="I136" s="827">
        <f t="shared" si="46"/>
        <v>4330</v>
      </c>
      <c r="J136" s="827">
        <f t="shared" si="11"/>
        <v>4550</v>
      </c>
      <c r="K136" s="827"/>
      <c r="L136" s="425">
        <f t="shared" si="9"/>
        <v>0</v>
      </c>
      <c r="M136" s="453">
        <v>4330</v>
      </c>
      <c r="P136" s="455"/>
      <c r="Q136" s="455"/>
      <c r="R136" s="406"/>
      <c r="S136" s="455"/>
      <c r="T136" s="455"/>
    </row>
    <row r="137" spans="1:20" s="453" customFormat="1" ht="19.5" x14ac:dyDescent="0.25">
      <c r="A137" s="528">
        <v>117</v>
      </c>
      <c r="B137" s="467" t="s">
        <v>295</v>
      </c>
      <c r="C137" s="468" t="s">
        <v>128</v>
      </c>
      <c r="D137" s="469" t="s">
        <v>297</v>
      </c>
      <c r="E137" s="451"/>
      <c r="F137" s="471"/>
      <c r="G137" s="413">
        <f t="shared" si="10"/>
        <v>4870</v>
      </c>
      <c r="H137" s="827">
        <f t="shared" si="45"/>
        <v>5110</v>
      </c>
      <c r="I137" s="827">
        <f t="shared" si="46"/>
        <v>4870</v>
      </c>
      <c r="J137" s="827">
        <f t="shared" si="11"/>
        <v>5110</v>
      </c>
      <c r="K137" s="827"/>
      <c r="L137" s="425">
        <f t="shared" si="9"/>
        <v>0</v>
      </c>
      <c r="M137" s="453">
        <v>4870</v>
      </c>
      <c r="P137" s="455"/>
      <c r="Q137" s="455"/>
      <c r="R137" s="406"/>
      <c r="S137" s="455"/>
      <c r="T137" s="455"/>
    </row>
    <row r="138" spans="1:20" s="453" customFormat="1" ht="19.5" x14ac:dyDescent="0.25">
      <c r="A138" s="528">
        <v>118</v>
      </c>
      <c r="B138" s="467" t="s">
        <v>296</v>
      </c>
      <c r="C138" s="468" t="s">
        <v>128</v>
      </c>
      <c r="D138" s="469" t="s">
        <v>298</v>
      </c>
      <c r="E138" s="451"/>
      <c r="F138" s="471"/>
      <c r="G138" s="413">
        <f t="shared" si="10"/>
        <v>4870</v>
      </c>
      <c r="H138" s="827">
        <f t="shared" si="45"/>
        <v>5110</v>
      </c>
      <c r="I138" s="827">
        <f t="shared" si="46"/>
        <v>4870</v>
      </c>
      <c r="J138" s="827">
        <f t="shared" si="11"/>
        <v>5110</v>
      </c>
      <c r="K138" s="827"/>
      <c r="L138" s="425">
        <f t="shared" si="9"/>
        <v>0</v>
      </c>
      <c r="M138" s="453">
        <v>4870</v>
      </c>
      <c r="P138" s="455"/>
      <c r="Q138" s="455"/>
      <c r="R138" s="406"/>
      <c r="S138" s="455"/>
      <c r="T138" s="455"/>
    </row>
    <row r="139" spans="1:20" s="453" customFormat="1" ht="29.25" x14ac:dyDescent="0.25">
      <c r="A139" s="528">
        <v>119</v>
      </c>
      <c r="B139" s="467" t="s">
        <v>363</v>
      </c>
      <c r="C139" s="468" t="s">
        <v>300</v>
      </c>
      <c r="D139" s="469" t="s">
        <v>299</v>
      </c>
      <c r="E139" s="451"/>
      <c r="F139" s="471"/>
      <c r="G139" s="413">
        <f t="shared" si="10"/>
        <v>590</v>
      </c>
      <c r="H139" s="827">
        <f t="shared" si="45"/>
        <v>620</v>
      </c>
      <c r="I139" s="827">
        <f t="shared" si="46"/>
        <v>590</v>
      </c>
      <c r="J139" s="827">
        <f t="shared" si="11"/>
        <v>620</v>
      </c>
      <c r="K139" s="827"/>
      <c r="L139" s="425">
        <f t="shared" si="9"/>
        <v>0</v>
      </c>
      <c r="M139" s="453">
        <v>590</v>
      </c>
      <c r="P139" s="455"/>
      <c r="Q139" s="455"/>
      <c r="R139" s="406"/>
      <c r="S139" s="455"/>
      <c r="T139" s="455"/>
    </row>
    <row r="140" spans="1:20" s="453" customFormat="1" x14ac:dyDescent="0.25">
      <c r="A140" s="528">
        <v>120</v>
      </c>
      <c r="B140" s="448" t="s">
        <v>71</v>
      </c>
      <c r="C140" s="449" t="s">
        <v>72</v>
      </c>
      <c r="D140" s="470" t="s">
        <v>73</v>
      </c>
      <c r="E140" s="471">
        <v>4</v>
      </c>
      <c r="F140" s="471">
        <v>0.01</v>
      </c>
      <c r="G140" s="413">
        <f t="shared" si="10"/>
        <v>1460</v>
      </c>
      <c r="H140" s="827">
        <f t="shared" si="45"/>
        <v>1530</v>
      </c>
      <c r="I140" s="827">
        <f t="shared" si="46"/>
        <v>990</v>
      </c>
      <c r="J140" s="827">
        <f t="shared" si="11"/>
        <v>1040</v>
      </c>
      <c r="K140" s="827">
        <f>Прованс!K138</f>
        <v>470</v>
      </c>
      <c r="L140" s="425">
        <f t="shared" si="9"/>
        <v>490</v>
      </c>
      <c r="M140" s="453">
        <v>990</v>
      </c>
      <c r="P140" s="455"/>
      <c r="Q140" s="455"/>
      <c r="R140" s="406"/>
      <c r="S140" s="455"/>
      <c r="T140" s="455"/>
    </row>
    <row r="141" spans="1:20" s="453" customFormat="1" ht="15.75" thickBot="1" x14ac:dyDescent="0.3">
      <c r="A141" s="530">
        <v>121</v>
      </c>
      <c r="B141" s="531" t="s">
        <v>74</v>
      </c>
      <c r="C141" s="532" t="s">
        <v>72</v>
      </c>
      <c r="D141" s="533" t="s">
        <v>75</v>
      </c>
      <c r="E141" s="534">
        <v>4</v>
      </c>
      <c r="F141" s="534">
        <v>0.01</v>
      </c>
      <c r="G141" s="829">
        <f t="shared" si="10"/>
        <v>1270</v>
      </c>
      <c r="H141" s="878">
        <f t="shared" si="45"/>
        <v>1330</v>
      </c>
      <c r="I141" s="878">
        <f t="shared" si="46"/>
        <v>1270</v>
      </c>
      <c r="J141" s="878">
        <f t="shared" si="11"/>
        <v>1330</v>
      </c>
      <c r="K141" s="878"/>
      <c r="L141" s="425">
        <f t="shared" si="9"/>
        <v>0</v>
      </c>
      <c r="M141" s="453">
        <v>1270</v>
      </c>
      <c r="P141" s="455"/>
      <c r="Q141" s="455"/>
      <c r="R141" s="406"/>
      <c r="S141" s="455"/>
      <c r="T141" s="455"/>
    </row>
    <row r="142" spans="1:20" s="453" customFormat="1" x14ac:dyDescent="0.25">
      <c r="A142" s="514"/>
      <c r="D142" s="568"/>
      <c r="E142" s="569"/>
      <c r="F142" s="540"/>
      <c r="G142" s="883"/>
      <c r="H142" s="883"/>
      <c r="I142" s="519"/>
      <c r="J142" s="519"/>
      <c r="K142" s="883"/>
      <c r="L142" s="883"/>
      <c r="M142" s="519"/>
      <c r="P142" s="455"/>
      <c r="Q142" s="455"/>
      <c r="R142" s="455"/>
      <c r="S142" s="455"/>
      <c r="T142" s="455"/>
    </row>
    <row r="143" spans="1:20" x14ac:dyDescent="0.25">
      <c r="A143" s="15"/>
      <c r="E143" s="99"/>
      <c r="F143" s="29"/>
      <c r="I143" s="34"/>
      <c r="J143" s="34"/>
      <c r="M143" s="34"/>
    </row>
    <row r="144" spans="1:20" x14ac:dyDescent="0.25">
      <c r="A144" s="15"/>
      <c r="E144" s="98"/>
      <c r="F144" s="29"/>
      <c r="I144" s="34"/>
      <c r="J144" s="34"/>
      <c r="M144" s="34"/>
    </row>
    <row r="145" spans="1:13" x14ac:dyDescent="0.25">
      <c r="A145" s="15"/>
      <c r="E145" s="98"/>
      <c r="F145" s="29"/>
      <c r="I145" s="34"/>
      <c r="J145" s="34"/>
      <c r="M145" s="34"/>
    </row>
    <row r="146" spans="1:13" x14ac:dyDescent="0.25">
      <c r="A146" s="15"/>
      <c r="B146" s="72"/>
      <c r="C146" s="110"/>
      <c r="D146" s="74"/>
      <c r="E146" s="99"/>
      <c r="F146" s="29"/>
      <c r="I146" s="34"/>
      <c r="J146" s="34"/>
      <c r="M146" s="34"/>
    </row>
    <row r="147" spans="1:13" x14ac:dyDescent="0.25">
      <c r="A147" s="15"/>
      <c r="B147" s="72"/>
      <c r="C147" s="110"/>
      <c r="D147" s="74"/>
      <c r="E147" s="98"/>
      <c r="F147" s="79"/>
      <c r="I147" s="34"/>
      <c r="J147" s="34"/>
      <c r="M147" s="34"/>
    </row>
    <row r="148" spans="1:13" x14ac:dyDescent="0.25">
      <c r="A148" s="15"/>
      <c r="B148" s="72"/>
      <c r="C148" s="110"/>
      <c r="D148" s="74"/>
      <c r="E148" s="29"/>
      <c r="F148" s="29"/>
      <c r="I148" s="34"/>
      <c r="J148" s="34"/>
      <c r="M148" s="34"/>
    </row>
    <row r="149" spans="1:13" x14ac:dyDescent="0.25">
      <c r="A149" s="15"/>
      <c r="B149" s="72"/>
      <c r="C149" s="110"/>
      <c r="D149" s="74"/>
      <c r="E149" s="29"/>
      <c r="F149" s="29"/>
      <c r="I149" s="34"/>
      <c r="J149" s="34"/>
      <c r="M149" s="34"/>
    </row>
  </sheetData>
  <mergeCells count="6">
    <mergeCell ref="B9:C9"/>
    <mergeCell ref="G19:H19"/>
    <mergeCell ref="I19:J19"/>
    <mergeCell ref="K19:L19"/>
    <mergeCell ref="B11:E11"/>
    <mergeCell ref="G12:H12"/>
  </mergeCells>
  <pageMargins left="0.7" right="0.7" top="0.75" bottom="0.75" header="0.3" footer="0.3"/>
  <pageSetup paperSize="9" scale="6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144"/>
  <sheetViews>
    <sheetView topLeftCell="A7" zoomScaleNormal="100" workbookViewId="0">
      <selection activeCell="L27" sqref="L27"/>
    </sheetView>
  </sheetViews>
  <sheetFormatPr defaultRowHeight="15" x14ac:dyDescent="0.25"/>
  <cols>
    <col min="1" max="1" width="2.42578125" customWidth="1"/>
    <col min="2" max="2" width="15.28515625" customWidth="1"/>
    <col min="3" max="3" width="15" customWidth="1"/>
    <col min="4" max="4" width="11.5703125" customWidth="1"/>
    <col min="5" max="5" width="3.5703125" customWidth="1"/>
    <col min="6" max="6" width="4.7109375" customWidth="1"/>
    <col min="7" max="12" width="9.140625" style="575"/>
    <col min="13" max="13" width="10" style="279" hidden="1" customWidth="1"/>
    <col min="16" max="20" width="9.140625" style="414"/>
  </cols>
  <sheetData>
    <row r="1" spans="1:20" s="316" customFormat="1" x14ac:dyDescent="0.25">
      <c r="A1" s="9"/>
      <c r="B1" s="100"/>
      <c r="C1" s="82"/>
      <c r="D1" s="81"/>
      <c r="E1" s="19"/>
      <c r="F1" s="29"/>
      <c r="G1" s="34"/>
      <c r="H1" s="34"/>
      <c r="I1" s="575"/>
      <c r="J1" s="575"/>
      <c r="K1" s="34"/>
      <c r="L1" s="575"/>
      <c r="P1" s="414"/>
      <c r="Q1" s="414"/>
      <c r="R1" s="414"/>
      <c r="S1" s="414"/>
      <c r="T1" s="414"/>
    </row>
    <row r="2" spans="1:20" s="316" customFormat="1" x14ac:dyDescent="0.25">
      <c r="A2" s="13"/>
      <c r="B2" s="101"/>
      <c r="C2" s="82"/>
      <c r="D2" s="19"/>
      <c r="E2" s="29"/>
      <c r="F2" s="29"/>
      <c r="G2" s="34"/>
      <c r="H2" s="34"/>
      <c r="I2" s="575"/>
      <c r="J2" s="575"/>
      <c r="K2" s="34"/>
      <c r="L2" s="575"/>
      <c r="P2" s="414"/>
      <c r="Q2" s="414"/>
      <c r="R2" s="414"/>
      <c r="S2" s="414"/>
      <c r="T2" s="414"/>
    </row>
    <row r="3" spans="1:20" s="316" customFormat="1" x14ac:dyDescent="0.25">
      <c r="A3" s="13"/>
      <c r="B3" s="101"/>
      <c r="C3" s="82"/>
      <c r="D3" s="80"/>
      <c r="E3" s="29"/>
      <c r="F3" s="29"/>
      <c r="G3" s="34"/>
      <c r="H3" s="34"/>
      <c r="I3" s="575"/>
      <c r="J3" s="575"/>
      <c r="K3" s="34"/>
      <c r="L3" s="575"/>
      <c r="P3" s="414"/>
      <c r="Q3" s="414"/>
      <c r="R3" s="414"/>
      <c r="S3" s="414"/>
      <c r="T3" s="414"/>
    </row>
    <row r="4" spans="1:20" s="316" customFormat="1" x14ac:dyDescent="0.25">
      <c r="A4" s="105" t="s">
        <v>8</v>
      </c>
      <c r="B4" s="167" t="s">
        <v>401</v>
      </c>
      <c r="C4" s="94"/>
      <c r="D4" s="168"/>
      <c r="E4" s="169"/>
      <c r="F4" s="169"/>
      <c r="G4" s="107"/>
      <c r="H4" s="107"/>
      <c r="I4" s="575"/>
      <c r="J4" s="575"/>
      <c r="K4" s="107"/>
      <c r="L4" s="575"/>
      <c r="P4" s="414"/>
      <c r="Q4" s="414"/>
      <c r="R4" s="414"/>
      <c r="S4" s="414"/>
      <c r="T4" s="414"/>
    </row>
    <row r="5" spans="1:20" s="316" customFormat="1" x14ac:dyDescent="0.25">
      <c r="A5" s="105"/>
      <c r="B5" s="314"/>
      <c r="C5" s="94"/>
      <c r="D5" s="168"/>
      <c r="E5" s="169"/>
      <c r="F5" s="169"/>
      <c r="G5" s="107"/>
      <c r="H5" s="107"/>
      <c r="I5" s="575"/>
      <c r="J5" s="575"/>
      <c r="K5" s="107"/>
      <c r="L5" s="575"/>
      <c r="P5" s="414"/>
      <c r="Q5" s="414"/>
      <c r="R5" s="414"/>
      <c r="S5" s="414"/>
      <c r="T5" s="414"/>
    </row>
    <row r="6" spans="1:20" s="316" customFormat="1" x14ac:dyDescent="0.25">
      <c r="A6" s="105"/>
      <c r="B6" s="109" t="s">
        <v>261</v>
      </c>
      <c r="C6" s="94"/>
      <c r="D6" s="168"/>
      <c r="E6" s="169"/>
      <c r="F6" s="169"/>
      <c r="G6" s="107"/>
      <c r="H6" s="107"/>
      <c r="I6" s="575"/>
      <c r="J6" s="575"/>
      <c r="K6" s="107"/>
      <c r="L6" s="575"/>
      <c r="P6" s="414"/>
      <c r="Q6" s="414"/>
      <c r="R6" s="414"/>
      <c r="S6" s="414"/>
      <c r="T6" s="414"/>
    </row>
    <row r="7" spans="1:20" s="316" customFormat="1" x14ac:dyDescent="0.25">
      <c r="A7" s="15"/>
      <c r="B7" s="102" t="s">
        <v>7</v>
      </c>
      <c r="C7" s="199" t="s">
        <v>499</v>
      </c>
      <c r="D7" s="200"/>
      <c r="E7" s="201"/>
      <c r="F7" s="29"/>
      <c r="G7" s="34"/>
      <c r="H7" s="34"/>
      <c r="I7" s="575"/>
      <c r="J7" s="575"/>
      <c r="K7" s="34"/>
      <c r="L7" s="575"/>
      <c r="P7" s="414"/>
      <c r="Q7" s="414"/>
      <c r="R7" s="414"/>
      <c r="S7" s="414"/>
      <c r="T7" s="414"/>
    </row>
    <row r="8" spans="1:20" s="316" customFormat="1" x14ac:dyDescent="0.25">
      <c r="A8" s="15"/>
      <c r="B8" s="174" t="s">
        <v>5</v>
      </c>
      <c r="C8" s="315"/>
      <c r="D8" s="168"/>
      <c r="E8" s="29"/>
      <c r="F8" s="29"/>
      <c r="G8" s="34"/>
      <c r="H8" s="34"/>
      <c r="I8" s="575"/>
      <c r="J8" s="575"/>
      <c r="K8" s="34"/>
      <c r="L8" s="575"/>
      <c r="P8" s="414"/>
      <c r="Q8" s="414"/>
      <c r="R8" s="414"/>
      <c r="S8" s="414"/>
      <c r="T8" s="414"/>
    </row>
    <row r="9" spans="1:20" s="316" customFormat="1" x14ac:dyDescent="0.25">
      <c r="A9" s="15"/>
      <c r="B9" s="656" t="s">
        <v>108</v>
      </c>
      <c r="C9" s="657"/>
      <c r="D9" s="179" t="s">
        <v>77</v>
      </c>
      <c r="E9" s="29"/>
      <c r="F9" s="29"/>
      <c r="G9" s="34"/>
      <c r="H9" s="34"/>
      <c r="I9" s="575"/>
      <c r="J9" s="575"/>
      <c r="K9" s="34"/>
      <c r="L9" s="575"/>
      <c r="P9" s="414"/>
      <c r="Q9" s="414"/>
      <c r="R9" s="414"/>
      <c r="S9" s="414"/>
      <c r="T9" s="414"/>
    </row>
    <row r="10" spans="1:20" s="316" customFormat="1" x14ac:dyDescent="0.25">
      <c r="A10" s="15"/>
      <c r="B10" s="314"/>
      <c r="C10" s="315"/>
      <c r="D10" s="179" t="s">
        <v>190</v>
      </c>
      <c r="E10" s="29"/>
      <c r="F10" s="29"/>
      <c r="G10" s="34"/>
      <c r="H10" s="34"/>
      <c r="I10" s="575"/>
      <c r="J10" s="575"/>
      <c r="K10" s="34"/>
      <c r="L10" s="575"/>
      <c r="P10" s="414"/>
      <c r="Q10" s="414"/>
      <c r="R10" s="414"/>
      <c r="S10" s="414"/>
      <c r="T10" s="414"/>
    </row>
    <row r="11" spans="1:20" s="316" customFormat="1" x14ac:dyDescent="0.25">
      <c r="A11" s="15"/>
      <c r="B11" s="656" t="s">
        <v>4</v>
      </c>
      <c r="C11" s="657"/>
      <c r="D11" s="179" t="s">
        <v>385</v>
      </c>
      <c r="E11" s="29"/>
      <c r="F11" s="29"/>
      <c r="G11" s="34"/>
      <c r="H11" s="34"/>
      <c r="I11" s="575"/>
      <c r="J11" s="575"/>
      <c r="K11" s="34"/>
      <c r="L11" s="575"/>
      <c r="P11" s="414"/>
      <c r="Q11" s="414"/>
      <c r="R11" s="414"/>
      <c r="S11" s="414"/>
      <c r="T11" s="414"/>
    </row>
    <row r="12" spans="1:20" s="316" customFormat="1" x14ac:dyDescent="0.25">
      <c r="A12" s="15"/>
      <c r="B12" s="169"/>
      <c r="C12" s="180"/>
      <c r="D12" s="179" t="s">
        <v>386</v>
      </c>
      <c r="E12" s="29"/>
      <c r="F12" s="29"/>
      <c r="G12" s="34"/>
      <c r="H12" s="34"/>
      <c r="I12" s="575"/>
      <c r="J12" s="575"/>
      <c r="K12" s="34"/>
      <c r="L12" s="575"/>
      <c r="P12" s="414"/>
      <c r="Q12" s="414"/>
      <c r="R12" s="414"/>
      <c r="S12" s="414"/>
      <c r="T12" s="414"/>
    </row>
    <row r="13" spans="1:20" s="316" customFormat="1" ht="15.75" thickBot="1" x14ac:dyDescent="0.3">
      <c r="A13" s="15"/>
      <c r="B13" s="176" t="s">
        <v>390</v>
      </c>
      <c r="C13" s="180"/>
      <c r="D13" s="168" t="s">
        <v>409</v>
      </c>
      <c r="E13" s="29"/>
      <c r="F13" s="29"/>
      <c r="G13" s="34"/>
      <c r="H13" s="34"/>
      <c r="I13" s="575"/>
      <c r="J13" s="575"/>
      <c r="K13" s="34"/>
      <c r="L13" s="575"/>
      <c r="P13" s="414"/>
      <c r="Q13" s="414"/>
      <c r="R13" s="414"/>
      <c r="S13" s="414"/>
      <c r="T13" s="414"/>
    </row>
    <row r="14" spans="1:20" s="316" customFormat="1" ht="15.75" thickBot="1" x14ac:dyDescent="0.3">
      <c r="A14" s="15" t="s">
        <v>479</v>
      </c>
      <c r="B14" s="176" t="s">
        <v>398</v>
      </c>
      <c r="C14" s="180"/>
      <c r="D14" s="175" t="s">
        <v>399</v>
      </c>
      <c r="E14" s="29"/>
      <c r="F14" s="29"/>
      <c r="G14" s="698" t="s">
        <v>449</v>
      </c>
      <c r="H14" s="660"/>
      <c r="I14" s="800" t="s">
        <v>12</v>
      </c>
      <c r="J14" s="801"/>
      <c r="K14" s="698" t="s">
        <v>450</v>
      </c>
      <c r="L14" s="660"/>
      <c r="P14" s="414"/>
      <c r="Q14" s="414"/>
      <c r="R14" s="414"/>
      <c r="S14" s="414"/>
      <c r="T14" s="414"/>
    </row>
    <row r="15" spans="1:20" ht="24.75" x14ac:dyDescent="0.25">
      <c r="A15" s="252" t="s">
        <v>0</v>
      </c>
      <c r="B15" s="254" t="s">
        <v>3</v>
      </c>
      <c r="C15" s="250" t="s">
        <v>2</v>
      </c>
      <c r="D15" s="251" t="s">
        <v>9</v>
      </c>
      <c r="E15" s="255" t="s">
        <v>1</v>
      </c>
      <c r="F15" s="290" t="s">
        <v>107</v>
      </c>
      <c r="G15" s="443" t="s">
        <v>446</v>
      </c>
      <c r="H15" s="444" t="s">
        <v>500</v>
      </c>
      <c r="I15" s="291" t="s">
        <v>443</v>
      </c>
      <c r="J15" s="304" t="s">
        <v>498</v>
      </c>
      <c r="K15" s="443" t="s">
        <v>447</v>
      </c>
      <c r="L15" s="444" t="s">
        <v>501</v>
      </c>
      <c r="M15" s="300" t="s">
        <v>441</v>
      </c>
    </row>
    <row r="16" spans="1:20" x14ac:dyDescent="0.25">
      <c r="A16" s="220">
        <v>1</v>
      </c>
      <c r="B16" s="221" t="s">
        <v>199</v>
      </c>
      <c r="C16" s="85" t="s">
        <v>205</v>
      </c>
      <c r="D16" s="54" t="s">
        <v>206</v>
      </c>
      <c r="E16" s="96"/>
      <c r="F16" s="232"/>
      <c r="G16" s="589">
        <f>I16+K16</f>
        <v>1720</v>
      </c>
      <c r="H16" s="425">
        <f t="shared" ref="H16:H47" si="0">L16+J16</f>
        <v>1810</v>
      </c>
      <c r="I16" s="590">
        <f t="shared" ref="I16:I47" si="1">ROUND(M16*(1+ОбщаяНаценка/100),-1)</f>
        <v>350</v>
      </c>
      <c r="J16" s="425">
        <f>ROUND(I16*1.05,-1)</f>
        <v>370</v>
      </c>
      <c r="K16" s="590">
        <f>Самира!K21</f>
        <v>1370</v>
      </c>
      <c r="L16" s="425">
        <f t="shared" ref="L16:L79" si="2">ROUND(K16*1.05,-1)</f>
        <v>1440</v>
      </c>
      <c r="M16" s="395">
        <v>350</v>
      </c>
      <c r="N16" s="190" t="s">
        <v>413</v>
      </c>
      <c r="O16" s="190"/>
      <c r="P16" s="286"/>
      <c r="R16" s="286"/>
    </row>
    <row r="17" spans="1:18" x14ac:dyDescent="0.25">
      <c r="A17" s="220">
        <v>2</v>
      </c>
      <c r="B17" s="258" t="s">
        <v>420</v>
      </c>
      <c r="C17" s="160" t="s">
        <v>205</v>
      </c>
      <c r="D17" s="269" t="s">
        <v>421</v>
      </c>
      <c r="E17" s="186"/>
      <c r="F17" s="235"/>
      <c r="G17" s="589">
        <f t="shared" ref="G17:G80" si="3">I17+K17</f>
        <v>1820</v>
      </c>
      <c r="H17" s="425">
        <f t="shared" si="0"/>
        <v>1910</v>
      </c>
      <c r="I17" s="590">
        <f t="shared" si="1"/>
        <v>420</v>
      </c>
      <c r="J17" s="425">
        <f t="shared" ref="J17:J80" si="4">ROUND(I17*1.05,-1)</f>
        <v>440</v>
      </c>
      <c r="K17" s="590">
        <f>Самира!K22</f>
        <v>1400</v>
      </c>
      <c r="L17" s="425">
        <f t="shared" si="2"/>
        <v>1470</v>
      </c>
      <c r="M17" s="395">
        <v>420</v>
      </c>
      <c r="N17" s="190" t="s">
        <v>414</v>
      </c>
      <c r="O17" s="190"/>
      <c r="P17" s="286"/>
      <c r="R17" s="286"/>
    </row>
    <row r="18" spans="1:18" x14ac:dyDescent="0.25">
      <c r="A18" s="220">
        <v>3</v>
      </c>
      <c r="B18" s="258" t="s">
        <v>200</v>
      </c>
      <c r="C18" s="160" t="s">
        <v>205</v>
      </c>
      <c r="D18" s="269" t="s">
        <v>207</v>
      </c>
      <c r="E18" s="186"/>
      <c r="F18" s="235"/>
      <c r="G18" s="589">
        <f t="shared" si="3"/>
        <v>1920</v>
      </c>
      <c r="H18" s="425">
        <f t="shared" si="0"/>
        <v>2010</v>
      </c>
      <c r="I18" s="590">
        <f t="shared" si="1"/>
        <v>450</v>
      </c>
      <c r="J18" s="425">
        <f t="shared" si="4"/>
        <v>470</v>
      </c>
      <c r="K18" s="590">
        <f>Самира!K23</f>
        <v>1470</v>
      </c>
      <c r="L18" s="425">
        <f t="shared" si="2"/>
        <v>1540</v>
      </c>
      <c r="M18" s="395">
        <v>450</v>
      </c>
      <c r="N18" s="190" t="s">
        <v>415</v>
      </c>
      <c r="O18" s="190"/>
      <c r="P18" s="286"/>
      <c r="R18" s="286"/>
    </row>
    <row r="19" spans="1:18" x14ac:dyDescent="0.25">
      <c r="A19" s="220">
        <v>4</v>
      </c>
      <c r="B19" s="258" t="s">
        <v>201</v>
      </c>
      <c r="C19" s="160" t="s">
        <v>205</v>
      </c>
      <c r="D19" s="269" t="s">
        <v>208</v>
      </c>
      <c r="E19" s="186"/>
      <c r="F19" s="235"/>
      <c r="G19" s="589">
        <f t="shared" si="3"/>
        <v>2040</v>
      </c>
      <c r="H19" s="425">
        <f t="shared" si="0"/>
        <v>2150</v>
      </c>
      <c r="I19" s="590">
        <f t="shared" si="1"/>
        <v>510</v>
      </c>
      <c r="J19" s="425">
        <f t="shared" si="4"/>
        <v>540</v>
      </c>
      <c r="K19" s="590">
        <f>Самира!K24</f>
        <v>1530</v>
      </c>
      <c r="L19" s="425">
        <f t="shared" si="2"/>
        <v>1610</v>
      </c>
      <c r="M19" s="395">
        <v>510</v>
      </c>
      <c r="N19" s="190" t="s">
        <v>416</v>
      </c>
      <c r="O19" s="190"/>
      <c r="P19" s="286"/>
      <c r="R19" s="286"/>
    </row>
    <row r="20" spans="1:18" x14ac:dyDescent="0.25">
      <c r="A20" s="220">
        <v>5</v>
      </c>
      <c r="B20" s="258" t="s">
        <v>202</v>
      </c>
      <c r="C20" s="160" t="s">
        <v>205</v>
      </c>
      <c r="D20" s="269" t="s">
        <v>209</v>
      </c>
      <c r="E20" s="186"/>
      <c r="F20" s="235"/>
      <c r="G20" s="589">
        <f t="shared" si="3"/>
        <v>2150</v>
      </c>
      <c r="H20" s="425">
        <f t="shared" si="0"/>
        <v>2260</v>
      </c>
      <c r="I20" s="590">
        <f t="shared" si="1"/>
        <v>570</v>
      </c>
      <c r="J20" s="425">
        <f t="shared" si="4"/>
        <v>600</v>
      </c>
      <c r="K20" s="590">
        <f>Самира!K25</f>
        <v>1580</v>
      </c>
      <c r="L20" s="425">
        <f t="shared" si="2"/>
        <v>1660</v>
      </c>
      <c r="M20" s="395">
        <v>570</v>
      </c>
      <c r="N20" s="190" t="s">
        <v>417</v>
      </c>
      <c r="O20" s="190"/>
      <c r="P20" s="286"/>
      <c r="R20" s="286"/>
    </row>
    <row r="21" spans="1:18" x14ac:dyDescent="0.25">
      <c r="A21" s="220">
        <v>6</v>
      </c>
      <c r="B21" s="258" t="s">
        <v>203</v>
      </c>
      <c r="C21" s="160" t="s">
        <v>205</v>
      </c>
      <c r="D21" s="269" t="s">
        <v>210</v>
      </c>
      <c r="E21" s="186"/>
      <c r="F21" s="235"/>
      <c r="G21" s="589">
        <f t="shared" si="3"/>
        <v>2280</v>
      </c>
      <c r="H21" s="425">
        <f t="shared" si="0"/>
        <v>2390</v>
      </c>
      <c r="I21" s="590">
        <f t="shared" si="1"/>
        <v>670</v>
      </c>
      <c r="J21" s="425">
        <f t="shared" si="4"/>
        <v>700</v>
      </c>
      <c r="K21" s="590">
        <f>Самира!K26</f>
        <v>1610</v>
      </c>
      <c r="L21" s="425">
        <f t="shared" si="2"/>
        <v>1690</v>
      </c>
      <c r="M21" s="395">
        <v>670</v>
      </c>
      <c r="N21" s="190"/>
      <c r="O21" s="190"/>
      <c r="P21" s="286"/>
      <c r="R21" s="286"/>
    </row>
    <row r="22" spans="1:18" x14ac:dyDescent="0.25">
      <c r="A22" s="220">
        <v>7</v>
      </c>
      <c r="B22" s="257" t="s">
        <v>204</v>
      </c>
      <c r="C22" s="160" t="s">
        <v>205</v>
      </c>
      <c r="D22" s="269" t="s">
        <v>211</v>
      </c>
      <c r="E22" s="186"/>
      <c r="F22" s="235"/>
      <c r="G22" s="589">
        <f t="shared" si="3"/>
        <v>720</v>
      </c>
      <c r="H22" s="425">
        <f t="shared" si="0"/>
        <v>750</v>
      </c>
      <c r="I22" s="590">
        <f t="shared" si="1"/>
        <v>60</v>
      </c>
      <c r="J22" s="425">
        <f t="shared" si="4"/>
        <v>60</v>
      </c>
      <c r="K22" s="590">
        <f>Самира!K27</f>
        <v>660</v>
      </c>
      <c r="L22" s="425">
        <f t="shared" si="2"/>
        <v>690</v>
      </c>
      <c r="M22" s="395">
        <v>60</v>
      </c>
      <c r="N22" s="190"/>
      <c r="O22" s="190"/>
      <c r="P22" s="286"/>
      <c r="R22" s="286"/>
    </row>
    <row r="23" spans="1:18" x14ac:dyDescent="0.25">
      <c r="A23" s="220">
        <v>8</v>
      </c>
      <c r="B23" s="257" t="s">
        <v>422</v>
      </c>
      <c r="C23" s="160" t="s">
        <v>205</v>
      </c>
      <c r="D23" s="269" t="s">
        <v>433</v>
      </c>
      <c r="E23" s="186"/>
      <c r="F23" s="235"/>
      <c r="G23" s="589">
        <f t="shared" si="3"/>
        <v>2760</v>
      </c>
      <c r="H23" s="425">
        <f t="shared" si="0"/>
        <v>2900</v>
      </c>
      <c r="I23" s="590">
        <f t="shared" si="1"/>
        <v>520</v>
      </c>
      <c r="J23" s="425">
        <f t="shared" si="4"/>
        <v>550</v>
      </c>
      <c r="K23" s="590">
        <f>Самира!K28</f>
        <v>2240</v>
      </c>
      <c r="L23" s="425">
        <f t="shared" si="2"/>
        <v>2350</v>
      </c>
      <c r="M23" s="395">
        <v>520</v>
      </c>
      <c r="N23" s="190"/>
      <c r="O23" s="190"/>
      <c r="P23" s="286"/>
      <c r="R23" s="286"/>
    </row>
    <row r="24" spans="1:18" x14ac:dyDescent="0.25">
      <c r="A24" s="220">
        <v>9</v>
      </c>
      <c r="B24" s="259" t="s">
        <v>225</v>
      </c>
      <c r="C24" s="195" t="s">
        <v>10</v>
      </c>
      <c r="D24" s="256" t="s">
        <v>11</v>
      </c>
      <c r="E24" s="186">
        <v>2</v>
      </c>
      <c r="F24" s="235">
        <v>0.01</v>
      </c>
      <c r="G24" s="589">
        <f t="shared" si="3"/>
        <v>1710</v>
      </c>
      <c r="H24" s="425">
        <f t="shared" si="0"/>
        <v>1800</v>
      </c>
      <c r="I24" s="590">
        <f t="shared" si="1"/>
        <v>770</v>
      </c>
      <c r="J24" s="425">
        <f t="shared" si="4"/>
        <v>810</v>
      </c>
      <c r="K24" s="590">
        <f>Самира!K29</f>
        <v>940</v>
      </c>
      <c r="L24" s="425">
        <f t="shared" si="2"/>
        <v>990</v>
      </c>
      <c r="M24" s="395">
        <v>770</v>
      </c>
      <c r="P24" s="286"/>
      <c r="R24" s="286"/>
    </row>
    <row r="25" spans="1:18" x14ac:dyDescent="0.25">
      <c r="A25" s="220">
        <v>10</v>
      </c>
      <c r="B25" s="224" t="s">
        <v>229</v>
      </c>
      <c r="C25" s="87" t="s">
        <v>253</v>
      </c>
      <c r="D25" s="33" t="s">
        <v>192</v>
      </c>
      <c r="E25" s="96"/>
      <c r="F25" s="232"/>
      <c r="G25" s="589">
        <f t="shared" si="3"/>
        <v>2050</v>
      </c>
      <c r="H25" s="425">
        <f t="shared" si="0"/>
        <v>2160</v>
      </c>
      <c r="I25" s="590">
        <f t="shared" si="1"/>
        <v>910</v>
      </c>
      <c r="J25" s="425">
        <f t="shared" si="4"/>
        <v>960</v>
      </c>
      <c r="K25" s="590">
        <f>Самира!K30</f>
        <v>1140</v>
      </c>
      <c r="L25" s="425">
        <f t="shared" si="2"/>
        <v>1200</v>
      </c>
      <c r="M25" s="395">
        <v>910</v>
      </c>
      <c r="P25" s="286"/>
      <c r="R25" s="286"/>
    </row>
    <row r="26" spans="1:18" x14ac:dyDescent="0.25">
      <c r="A26" s="220">
        <v>11</v>
      </c>
      <c r="B26" s="223" t="s">
        <v>338</v>
      </c>
      <c r="C26" s="88" t="s">
        <v>253</v>
      </c>
      <c r="D26" s="59" t="s">
        <v>13</v>
      </c>
      <c r="E26" s="96">
        <v>3</v>
      </c>
      <c r="F26" s="232">
        <v>0.01</v>
      </c>
      <c r="G26" s="589">
        <f t="shared" si="3"/>
        <v>2090</v>
      </c>
      <c r="H26" s="425">
        <f t="shared" si="0"/>
        <v>2190</v>
      </c>
      <c r="I26" s="590">
        <f t="shared" si="1"/>
        <v>1040</v>
      </c>
      <c r="J26" s="425">
        <f t="shared" si="4"/>
        <v>1090</v>
      </c>
      <c r="K26" s="590">
        <f>Самира!K31</f>
        <v>1050</v>
      </c>
      <c r="L26" s="425">
        <f t="shared" si="2"/>
        <v>1100</v>
      </c>
      <c r="M26" s="395">
        <v>1040</v>
      </c>
      <c r="P26" s="286"/>
      <c r="R26" s="286"/>
    </row>
    <row r="27" spans="1:18" ht="19.5" x14ac:dyDescent="0.25">
      <c r="A27" s="220">
        <v>12</v>
      </c>
      <c r="B27" s="223" t="s">
        <v>357</v>
      </c>
      <c r="C27" s="84" t="s">
        <v>254</v>
      </c>
      <c r="D27" s="78" t="s">
        <v>13</v>
      </c>
      <c r="E27" s="96">
        <v>3</v>
      </c>
      <c r="F27" s="232">
        <v>0.01</v>
      </c>
      <c r="G27" s="589">
        <f t="shared" si="3"/>
        <v>2260</v>
      </c>
      <c r="H27" s="425">
        <f t="shared" si="0"/>
        <v>2370</v>
      </c>
      <c r="I27" s="590">
        <f t="shared" si="1"/>
        <v>1210</v>
      </c>
      <c r="J27" s="425">
        <f t="shared" si="4"/>
        <v>1270</v>
      </c>
      <c r="K27" s="590">
        <f>Самира!K32</f>
        <v>1050</v>
      </c>
      <c r="L27" s="425">
        <f t="shared" si="2"/>
        <v>1100</v>
      </c>
      <c r="M27" s="395">
        <v>1210</v>
      </c>
      <c r="P27" s="286"/>
      <c r="R27" s="286"/>
    </row>
    <row r="28" spans="1:18" x14ac:dyDescent="0.25">
      <c r="A28" s="220">
        <v>13</v>
      </c>
      <c r="B28" s="221" t="s">
        <v>120</v>
      </c>
      <c r="C28" s="87" t="s">
        <v>253</v>
      </c>
      <c r="D28" s="33" t="s">
        <v>134</v>
      </c>
      <c r="E28" s="96"/>
      <c r="F28" s="232"/>
      <c r="G28" s="589">
        <f t="shared" si="3"/>
        <v>2540</v>
      </c>
      <c r="H28" s="425">
        <f t="shared" si="0"/>
        <v>2660</v>
      </c>
      <c r="I28" s="590">
        <f t="shared" si="1"/>
        <v>1260</v>
      </c>
      <c r="J28" s="425">
        <f t="shared" si="4"/>
        <v>1320</v>
      </c>
      <c r="K28" s="590">
        <f>Самира!K33</f>
        <v>1280</v>
      </c>
      <c r="L28" s="425">
        <f t="shared" si="2"/>
        <v>1340</v>
      </c>
      <c r="M28" s="395">
        <v>1260</v>
      </c>
      <c r="P28" s="286"/>
      <c r="R28" s="286"/>
    </row>
    <row r="29" spans="1:18" ht="19.5" x14ac:dyDescent="0.25">
      <c r="A29" s="220">
        <v>14</v>
      </c>
      <c r="B29" s="221" t="s">
        <v>318</v>
      </c>
      <c r="C29" s="89" t="s">
        <v>254</v>
      </c>
      <c r="D29" s="33" t="s">
        <v>134</v>
      </c>
      <c r="E29" s="96"/>
      <c r="F29" s="232"/>
      <c r="G29" s="589">
        <f t="shared" si="3"/>
        <v>2820</v>
      </c>
      <c r="H29" s="425">
        <f t="shared" si="0"/>
        <v>2960</v>
      </c>
      <c r="I29" s="590">
        <f t="shared" si="1"/>
        <v>1540</v>
      </c>
      <c r="J29" s="425">
        <f t="shared" si="4"/>
        <v>1620</v>
      </c>
      <c r="K29" s="590">
        <f>Самира!K34</f>
        <v>1280</v>
      </c>
      <c r="L29" s="425">
        <f t="shared" si="2"/>
        <v>1340</v>
      </c>
      <c r="M29" s="395">
        <v>1540</v>
      </c>
      <c r="P29" s="286"/>
      <c r="R29" s="286"/>
    </row>
    <row r="30" spans="1:18" x14ac:dyDescent="0.25">
      <c r="A30" s="220">
        <v>15</v>
      </c>
      <c r="B30" s="221" t="s">
        <v>326</v>
      </c>
      <c r="C30" s="87" t="s">
        <v>253</v>
      </c>
      <c r="D30" s="33" t="s">
        <v>328</v>
      </c>
      <c r="E30" s="96"/>
      <c r="F30" s="232"/>
      <c r="G30" s="589">
        <f t="shared" si="3"/>
        <v>2290</v>
      </c>
      <c r="H30" s="425">
        <f t="shared" si="0"/>
        <v>2410</v>
      </c>
      <c r="I30" s="590">
        <f t="shared" si="1"/>
        <v>1170</v>
      </c>
      <c r="J30" s="425">
        <f t="shared" si="4"/>
        <v>1230</v>
      </c>
      <c r="K30" s="590">
        <f>Самира!K35</f>
        <v>1120</v>
      </c>
      <c r="L30" s="425">
        <f t="shared" si="2"/>
        <v>1180</v>
      </c>
      <c r="M30" s="395">
        <v>1170</v>
      </c>
      <c r="P30" s="286"/>
      <c r="R30" s="286"/>
    </row>
    <row r="31" spans="1:18" x14ac:dyDescent="0.25">
      <c r="A31" s="220">
        <v>16</v>
      </c>
      <c r="B31" s="221" t="s">
        <v>329</v>
      </c>
      <c r="C31" s="87" t="s">
        <v>253</v>
      </c>
      <c r="D31" s="33" t="s">
        <v>330</v>
      </c>
      <c r="E31" s="96"/>
      <c r="F31" s="232"/>
      <c r="G31" s="589">
        <f t="shared" si="3"/>
        <v>2750</v>
      </c>
      <c r="H31" s="425">
        <f t="shared" si="0"/>
        <v>2890</v>
      </c>
      <c r="I31" s="590">
        <f t="shared" si="1"/>
        <v>1430</v>
      </c>
      <c r="J31" s="425">
        <f t="shared" si="4"/>
        <v>1500</v>
      </c>
      <c r="K31" s="590">
        <f>Самира!K36</f>
        <v>1320</v>
      </c>
      <c r="L31" s="425">
        <f t="shared" si="2"/>
        <v>1390</v>
      </c>
      <c r="M31" s="395">
        <v>1430</v>
      </c>
      <c r="P31" s="286"/>
      <c r="R31" s="286"/>
    </row>
    <row r="32" spans="1:18" x14ac:dyDescent="0.25">
      <c r="A32" s="220">
        <v>17</v>
      </c>
      <c r="B32" s="223" t="s">
        <v>339</v>
      </c>
      <c r="C32" s="88" t="s">
        <v>253</v>
      </c>
      <c r="D32" s="78" t="s">
        <v>14</v>
      </c>
      <c r="E32" s="96">
        <v>4</v>
      </c>
      <c r="F32" s="232">
        <v>0.01</v>
      </c>
      <c r="G32" s="589">
        <f t="shared" si="3"/>
        <v>2460</v>
      </c>
      <c r="H32" s="425">
        <f t="shared" si="0"/>
        <v>2590</v>
      </c>
      <c r="I32" s="590">
        <f t="shared" si="1"/>
        <v>1300</v>
      </c>
      <c r="J32" s="425">
        <f t="shared" si="4"/>
        <v>1370</v>
      </c>
      <c r="K32" s="590">
        <f>Самира!K37</f>
        <v>1160</v>
      </c>
      <c r="L32" s="425">
        <f t="shared" si="2"/>
        <v>1220</v>
      </c>
      <c r="M32" s="395">
        <v>1300</v>
      </c>
      <c r="P32" s="286"/>
      <c r="R32" s="286"/>
    </row>
    <row r="33" spans="1:18" ht="19.5" x14ac:dyDescent="0.25">
      <c r="A33" s="220">
        <v>18</v>
      </c>
      <c r="B33" s="230" t="s">
        <v>358</v>
      </c>
      <c r="C33" s="89" t="s">
        <v>254</v>
      </c>
      <c r="D33" s="32" t="s">
        <v>14</v>
      </c>
      <c r="E33" s="96">
        <v>4</v>
      </c>
      <c r="F33" s="232">
        <v>0.01</v>
      </c>
      <c r="G33" s="589">
        <f t="shared" si="3"/>
        <v>2780</v>
      </c>
      <c r="H33" s="425">
        <f t="shared" si="0"/>
        <v>2920</v>
      </c>
      <c r="I33" s="590">
        <f t="shared" si="1"/>
        <v>1620</v>
      </c>
      <c r="J33" s="425">
        <f t="shared" si="4"/>
        <v>1700</v>
      </c>
      <c r="K33" s="590">
        <f>Самира!K38</f>
        <v>1160</v>
      </c>
      <c r="L33" s="425">
        <f t="shared" si="2"/>
        <v>1220</v>
      </c>
      <c r="M33" s="395">
        <v>1620</v>
      </c>
      <c r="P33" s="286"/>
      <c r="R33" s="286"/>
    </row>
    <row r="34" spans="1:18" x14ac:dyDescent="0.25">
      <c r="A34" s="220">
        <v>19</v>
      </c>
      <c r="B34" s="221" t="s">
        <v>121</v>
      </c>
      <c r="C34" s="87" t="s">
        <v>253</v>
      </c>
      <c r="D34" s="33" t="s">
        <v>135</v>
      </c>
      <c r="E34" s="96"/>
      <c r="F34" s="232"/>
      <c r="G34" s="589">
        <f t="shared" si="3"/>
        <v>3030</v>
      </c>
      <c r="H34" s="425">
        <f t="shared" si="0"/>
        <v>3180</v>
      </c>
      <c r="I34" s="590">
        <f t="shared" si="1"/>
        <v>1600</v>
      </c>
      <c r="J34" s="425">
        <f t="shared" si="4"/>
        <v>1680</v>
      </c>
      <c r="K34" s="590">
        <f>Самира!K39</f>
        <v>1430</v>
      </c>
      <c r="L34" s="425">
        <f t="shared" si="2"/>
        <v>1500</v>
      </c>
      <c r="M34" s="395">
        <v>1600</v>
      </c>
      <c r="P34" s="286"/>
      <c r="R34" s="286"/>
    </row>
    <row r="35" spans="1:18" ht="19.5" x14ac:dyDescent="0.25">
      <c r="A35" s="220">
        <v>20</v>
      </c>
      <c r="B35" s="221" t="s">
        <v>319</v>
      </c>
      <c r="C35" s="89" t="s">
        <v>254</v>
      </c>
      <c r="D35" s="33" t="s">
        <v>135</v>
      </c>
      <c r="E35" s="96"/>
      <c r="F35" s="232"/>
      <c r="G35" s="589">
        <f t="shared" si="3"/>
        <v>3460</v>
      </c>
      <c r="H35" s="425">
        <f t="shared" si="0"/>
        <v>3630</v>
      </c>
      <c r="I35" s="590">
        <f t="shared" si="1"/>
        <v>2030</v>
      </c>
      <c r="J35" s="425">
        <f t="shared" si="4"/>
        <v>2130</v>
      </c>
      <c r="K35" s="590">
        <f>Самира!K40</f>
        <v>1430</v>
      </c>
      <c r="L35" s="425">
        <f t="shared" si="2"/>
        <v>1500</v>
      </c>
      <c r="M35" s="395">
        <v>2030</v>
      </c>
      <c r="P35" s="286"/>
      <c r="R35" s="286"/>
    </row>
    <row r="36" spans="1:18" x14ac:dyDescent="0.25">
      <c r="A36" s="220">
        <v>21</v>
      </c>
      <c r="B36" s="223" t="s">
        <v>354</v>
      </c>
      <c r="C36" s="90" t="s">
        <v>255</v>
      </c>
      <c r="D36" s="32" t="s">
        <v>15</v>
      </c>
      <c r="E36" s="96">
        <v>5</v>
      </c>
      <c r="F36" s="232">
        <v>0.01</v>
      </c>
      <c r="G36" s="589">
        <f t="shared" si="3"/>
        <v>2660</v>
      </c>
      <c r="H36" s="425">
        <f t="shared" si="0"/>
        <v>2790</v>
      </c>
      <c r="I36" s="590">
        <f t="shared" si="1"/>
        <v>1440</v>
      </c>
      <c r="J36" s="425">
        <f t="shared" si="4"/>
        <v>1510</v>
      </c>
      <c r="K36" s="590">
        <f>Самира!K41</f>
        <v>1220</v>
      </c>
      <c r="L36" s="425">
        <f t="shared" si="2"/>
        <v>1280</v>
      </c>
      <c r="M36" s="395">
        <v>1440</v>
      </c>
      <c r="P36" s="286"/>
      <c r="R36" s="286"/>
    </row>
    <row r="37" spans="1:18" ht="19.5" x14ac:dyDescent="0.25">
      <c r="A37" s="220">
        <v>22</v>
      </c>
      <c r="B37" s="223" t="s">
        <v>353</v>
      </c>
      <c r="C37" s="84" t="s">
        <v>254</v>
      </c>
      <c r="D37" s="32" t="s">
        <v>15</v>
      </c>
      <c r="E37" s="96">
        <v>5</v>
      </c>
      <c r="F37" s="232">
        <v>0.01</v>
      </c>
      <c r="G37" s="589">
        <f t="shared" si="3"/>
        <v>3030</v>
      </c>
      <c r="H37" s="425">
        <f t="shared" si="0"/>
        <v>3180</v>
      </c>
      <c r="I37" s="590">
        <f t="shared" si="1"/>
        <v>1810</v>
      </c>
      <c r="J37" s="425">
        <f t="shared" si="4"/>
        <v>1900</v>
      </c>
      <c r="K37" s="590">
        <f>Самира!K42</f>
        <v>1220</v>
      </c>
      <c r="L37" s="425">
        <f t="shared" si="2"/>
        <v>1280</v>
      </c>
      <c r="M37" s="395">
        <v>1810</v>
      </c>
      <c r="P37" s="286"/>
      <c r="R37" s="286"/>
    </row>
    <row r="38" spans="1:18" x14ac:dyDescent="0.25">
      <c r="A38" s="220">
        <v>23</v>
      </c>
      <c r="B38" s="224" t="s">
        <v>252</v>
      </c>
      <c r="C38" s="87" t="s">
        <v>253</v>
      </c>
      <c r="D38" s="54" t="s">
        <v>194</v>
      </c>
      <c r="E38" s="96"/>
      <c r="F38" s="232"/>
      <c r="G38" s="589">
        <f t="shared" si="3"/>
        <v>3260</v>
      </c>
      <c r="H38" s="425">
        <f t="shared" si="0"/>
        <v>3420</v>
      </c>
      <c r="I38" s="590">
        <f t="shared" si="1"/>
        <v>1770</v>
      </c>
      <c r="J38" s="425">
        <f t="shared" si="4"/>
        <v>1860</v>
      </c>
      <c r="K38" s="590">
        <f>Самира!K43</f>
        <v>1490</v>
      </c>
      <c r="L38" s="425">
        <f t="shared" si="2"/>
        <v>1560</v>
      </c>
      <c r="M38" s="395">
        <v>1770</v>
      </c>
      <c r="P38" s="286"/>
      <c r="R38" s="286"/>
    </row>
    <row r="39" spans="1:18" ht="19.5" x14ac:dyDescent="0.25">
      <c r="A39" s="220">
        <v>24</v>
      </c>
      <c r="B39" s="224" t="s">
        <v>193</v>
      </c>
      <c r="C39" s="89" t="s">
        <v>254</v>
      </c>
      <c r="D39" s="54" t="s">
        <v>194</v>
      </c>
      <c r="E39" s="96"/>
      <c r="F39" s="232"/>
      <c r="G39" s="589">
        <f t="shared" si="3"/>
        <v>3760</v>
      </c>
      <c r="H39" s="425">
        <f t="shared" si="0"/>
        <v>3940</v>
      </c>
      <c r="I39" s="590">
        <f t="shared" si="1"/>
        <v>2270</v>
      </c>
      <c r="J39" s="425">
        <f t="shared" si="4"/>
        <v>2380</v>
      </c>
      <c r="K39" s="590">
        <f>Самира!K44</f>
        <v>1490</v>
      </c>
      <c r="L39" s="425">
        <f t="shared" si="2"/>
        <v>1560</v>
      </c>
      <c r="M39" s="395">
        <v>2270</v>
      </c>
      <c r="P39" s="286"/>
      <c r="R39" s="286"/>
    </row>
    <row r="40" spans="1:18" x14ac:dyDescent="0.25">
      <c r="A40" s="220">
        <v>25</v>
      </c>
      <c r="B40" s="223" t="s">
        <v>355</v>
      </c>
      <c r="C40" s="90" t="s">
        <v>255</v>
      </c>
      <c r="D40" s="59" t="s">
        <v>16</v>
      </c>
      <c r="E40" s="96">
        <v>5</v>
      </c>
      <c r="F40" s="232">
        <v>0.01</v>
      </c>
      <c r="G40" s="589">
        <f t="shared" si="3"/>
        <v>2860</v>
      </c>
      <c r="H40" s="425">
        <f t="shared" si="0"/>
        <v>3000</v>
      </c>
      <c r="I40" s="590">
        <f t="shared" si="1"/>
        <v>1580</v>
      </c>
      <c r="J40" s="425">
        <f t="shared" si="4"/>
        <v>1660</v>
      </c>
      <c r="K40" s="590">
        <f>Самира!K45</f>
        <v>1280</v>
      </c>
      <c r="L40" s="425">
        <f t="shared" si="2"/>
        <v>1340</v>
      </c>
      <c r="M40" s="395">
        <v>1580</v>
      </c>
      <c r="P40" s="286"/>
      <c r="R40" s="286"/>
    </row>
    <row r="41" spans="1:18" ht="19.5" x14ac:dyDescent="0.25">
      <c r="A41" s="220">
        <v>26</v>
      </c>
      <c r="B41" s="223" t="s">
        <v>356</v>
      </c>
      <c r="C41" s="84" t="s">
        <v>254</v>
      </c>
      <c r="D41" s="32" t="s">
        <v>16</v>
      </c>
      <c r="E41" s="96">
        <v>5</v>
      </c>
      <c r="F41" s="232">
        <v>0.01</v>
      </c>
      <c r="G41" s="589">
        <f t="shared" si="3"/>
        <v>3280</v>
      </c>
      <c r="H41" s="425">
        <f t="shared" si="0"/>
        <v>3440</v>
      </c>
      <c r="I41" s="590">
        <f t="shared" si="1"/>
        <v>2000</v>
      </c>
      <c r="J41" s="425">
        <f t="shared" si="4"/>
        <v>2100</v>
      </c>
      <c r="K41" s="590">
        <f>Самира!K46</f>
        <v>1280</v>
      </c>
      <c r="L41" s="425">
        <f t="shared" si="2"/>
        <v>1340</v>
      </c>
      <c r="M41" s="395">
        <v>2000</v>
      </c>
      <c r="P41" s="286"/>
      <c r="R41" s="286"/>
    </row>
    <row r="42" spans="1:18" x14ac:dyDescent="0.25">
      <c r="A42" s="220">
        <v>27</v>
      </c>
      <c r="B42" s="221" t="s">
        <v>122</v>
      </c>
      <c r="C42" s="87" t="s">
        <v>253</v>
      </c>
      <c r="D42" s="33" t="s">
        <v>136</v>
      </c>
      <c r="E42" s="96"/>
      <c r="F42" s="232"/>
      <c r="G42" s="589">
        <f t="shared" si="3"/>
        <v>3520</v>
      </c>
      <c r="H42" s="425">
        <f t="shared" si="0"/>
        <v>3700</v>
      </c>
      <c r="I42" s="590">
        <f t="shared" si="1"/>
        <v>1950</v>
      </c>
      <c r="J42" s="425">
        <f t="shared" si="4"/>
        <v>2050</v>
      </c>
      <c r="K42" s="590">
        <f>Самира!K47</f>
        <v>1570</v>
      </c>
      <c r="L42" s="425">
        <f t="shared" si="2"/>
        <v>1650</v>
      </c>
      <c r="M42" s="395">
        <v>1950</v>
      </c>
      <c r="P42" s="286"/>
      <c r="R42" s="286"/>
    </row>
    <row r="43" spans="1:18" ht="19.5" x14ac:dyDescent="0.25">
      <c r="A43" s="220">
        <v>28</v>
      </c>
      <c r="B43" s="221" t="s">
        <v>320</v>
      </c>
      <c r="C43" s="89" t="s">
        <v>254</v>
      </c>
      <c r="D43" s="33" t="s">
        <v>136</v>
      </c>
      <c r="E43" s="96"/>
      <c r="F43" s="232"/>
      <c r="G43" s="589">
        <f t="shared" si="3"/>
        <v>4080</v>
      </c>
      <c r="H43" s="425">
        <f t="shared" si="0"/>
        <v>4290</v>
      </c>
      <c r="I43" s="590">
        <f t="shared" si="1"/>
        <v>2510</v>
      </c>
      <c r="J43" s="425">
        <f t="shared" si="4"/>
        <v>2640</v>
      </c>
      <c r="K43" s="590">
        <f>Самира!K48</f>
        <v>1570</v>
      </c>
      <c r="L43" s="425">
        <f t="shared" si="2"/>
        <v>1650</v>
      </c>
      <c r="M43" s="395">
        <v>2510</v>
      </c>
      <c r="P43" s="286"/>
      <c r="R43" s="286"/>
    </row>
    <row r="44" spans="1:18" ht="19.5" x14ac:dyDescent="0.25">
      <c r="A44" s="220">
        <v>29</v>
      </c>
      <c r="B44" s="225" t="s">
        <v>352</v>
      </c>
      <c r="C44" s="89" t="s">
        <v>260</v>
      </c>
      <c r="D44" s="32" t="s">
        <v>22</v>
      </c>
      <c r="E44" s="96">
        <v>3</v>
      </c>
      <c r="F44" s="232">
        <v>0.01</v>
      </c>
      <c r="G44" s="589">
        <f t="shared" si="3"/>
        <v>2120</v>
      </c>
      <c r="H44" s="425">
        <f t="shared" si="0"/>
        <v>2230</v>
      </c>
      <c r="I44" s="590">
        <f t="shared" si="1"/>
        <v>900</v>
      </c>
      <c r="J44" s="425">
        <f t="shared" si="4"/>
        <v>950</v>
      </c>
      <c r="K44" s="590">
        <f>Самира!K49</f>
        <v>1220</v>
      </c>
      <c r="L44" s="425">
        <f t="shared" si="2"/>
        <v>1280</v>
      </c>
      <c r="M44" s="395">
        <v>900</v>
      </c>
      <c r="P44" s="286"/>
      <c r="R44" s="286"/>
    </row>
    <row r="45" spans="1:18" ht="29.25" x14ac:dyDescent="0.25">
      <c r="A45" s="220">
        <v>30</v>
      </c>
      <c r="B45" s="225" t="s">
        <v>230</v>
      </c>
      <c r="C45" s="89" t="s">
        <v>269</v>
      </c>
      <c r="D45" s="33"/>
      <c r="E45" s="96"/>
      <c r="F45" s="232"/>
      <c r="G45" s="589">
        <f t="shared" si="3"/>
        <v>2300</v>
      </c>
      <c r="H45" s="425">
        <f t="shared" si="0"/>
        <v>2410</v>
      </c>
      <c r="I45" s="590">
        <f t="shared" si="1"/>
        <v>1080</v>
      </c>
      <c r="J45" s="425">
        <f t="shared" si="4"/>
        <v>1130</v>
      </c>
      <c r="K45" s="590">
        <f>Самира!K50</f>
        <v>1220</v>
      </c>
      <c r="L45" s="425">
        <f t="shared" si="2"/>
        <v>1280</v>
      </c>
      <c r="M45" s="395">
        <v>1080</v>
      </c>
      <c r="P45" s="286"/>
      <c r="R45" s="286"/>
    </row>
    <row r="46" spans="1:18" ht="19.5" x14ac:dyDescent="0.25">
      <c r="A46" s="220">
        <v>31</v>
      </c>
      <c r="B46" s="226" t="s">
        <v>281</v>
      </c>
      <c r="C46" s="89" t="s">
        <v>260</v>
      </c>
      <c r="D46" s="32" t="s">
        <v>302</v>
      </c>
      <c r="E46" s="96"/>
      <c r="F46" s="232"/>
      <c r="G46" s="589">
        <f t="shared" si="3"/>
        <v>2320</v>
      </c>
      <c r="H46" s="425">
        <f t="shared" si="0"/>
        <v>2430</v>
      </c>
      <c r="I46" s="590">
        <f t="shared" si="1"/>
        <v>1090</v>
      </c>
      <c r="J46" s="425">
        <f t="shared" si="4"/>
        <v>1140</v>
      </c>
      <c r="K46" s="590">
        <f>Самира!K51</f>
        <v>1230</v>
      </c>
      <c r="L46" s="425">
        <f t="shared" si="2"/>
        <v>1290</v>
      </c>
      <c r="M46" s="395">
        <v>1090</v>
      </c>
      <c r="P46" s="286"/>
      <c r="R46" s="286"/>
    </row>
    <row r="47" spans="1:18" ht="29.25" x14ac:dyDescent="0.25">
      <c r="A47" s="220">
        <v>32</v>
      </c>
      <c r="B47" s="226" t="s">
        <v>284</v>
      </c>
      <c r="C47" s="89" t="s">
        <v>269</v>
      </c>
      <c r="D47" s="32" t="s">
        <v>302</v>
      </c>
      <c r="E47" s="96"/>
      <c r="F47" s="232"/>
      <c r="G47" s="589">
        <f t="shared" si="3"/>
        <v>2530</v>
      </c>
      <c r="H47" s="425">
        <f t="shared" si="0"/>
        <v>2660</v>
      </c>
      <c r="I47" s="590">
        <f t="shared" si="1"/>
        <v>1300</v>
      </c>
      <c r="J47" s="425">
        <f t="shared" si="4"/>
        <v>1370</v>
      </c>
      <c r="K47" s="590">
        <f>Самира!K52</f>
        <v>1230</v>
      </c>
      <c r="L47" s="425">
        <f t="shared" si="2"/>
        <v>1290</v>
      </c>
      <c r="M47" s="395">
        <v>1300</v>
      </c>
      <c r="P47" s="286"/>
      <c r="R47" s="286"/>
    </row>
    <row r="48" spans="1:18" x14ac:dyDescent="0.25">
      <c r="A48" s="220">
        <v>33</v>
      </c>
      <c r="B48" s="223" t="s">
        <v>351</v>
      </c>
      <c r="C48" s="89" t="s">
        <v>256</v>
      </c>
      <c r="D48" s="32" t="s">
        <v>17</v>
      </c>
      <c r="E48" s="96">
        <v>6</v>
      </c>
      <c r="F48" s="232">
        <v>0.01</v>
      </c>
      <c r="G48" s="589">
        <f t="shared" si="3"/>
        <v>3480</v>
      </c>
      <c r="H48" s="425">
        <f t="shared" ref="H48:H79" si="5">L48+J48</f>
        <v>3650</v>
      </c>
      <c r="I48" s="590">
        <f t="shared" ref="I48:I79" si="6">ROUND(M48*(1+ОбщаяНаценка/100),-1)</f>
        <v>2030</v>
      </c>
      <c r="J48" s="425">
        <f t="shared" si="4"/>
        <v>2130</v>
      </c>
      <c r="K48" s="590">
        <f>Самира!K53</f>
        <v>1450</v>
      </c>
      <c r="L48" s="425">
        <f t="shared" si="2"/>
        <v>1520</v>
      </c>
      <c r="M48" s="395">
        <v>2030</v>
      </c>
      <c r="P48" s="286"/>
      <c r="R48" s="286"/>
    </row>
    <row r="49" spans="1:18" ht="19.5" x14ac:dyDescent="0.25">
      <c r="A49" s="220">
        <v>34</v>
      </c>
      <c r="B49" s="223" t="s">
        <v>350</v>
      </c>
      <c r="C49" s="91" t="s">
        <v>18</v>
      </c>
      <c r="D49" s="32" t="s">
        <v>17</v>
      </c>
      <c r="E49" s="96">
        <v>6</v>
      </c>
      <c r="F49" s="232">
        <v>0.01</v>
      </c>
      <c r="G49" s="589">
        <f t="shared" si="3"/>
        <v>3910</v>
      </c>
      <c r="H49" s="425">
        <f t="shared" si="5"/>
        <v>4100</v>
      </c>
      <c r="I49" s="590">
        <f t="shared" si="6"/>
        <v>2460</v>
      </c>
      <c r="J49" s="425">
        <f t="shared" si="4"/>
        <v>2580</v>
      </c>
      <c r="K49" s="590">
        <f>Самира!K54</f>
        <v>1450</v>
      </c>
      <c r="L49" s="425">
        <f t="shared" si="2"/>
        <v>1520</v>
      </c>
      <c r="M49" s="395">
        <v>2460</v>
      </c>
      <c r="P49" s="286"/>
      <c r="R49" s="286"/>
    </row>
    <row r="50" spans="1:18" ht="19.5" x14ac:dyDescent="0.25">
      <c r="A50" s="220">
        <v>35</v>
      </c>
      <c r="B50" s="243" t="s">
        <v>349</v>
      </c>
      <c r="C50" s="89" t="s">
        <v>257</v>
      </c>
      <c r="D50" s="32" t="s">
        <v>17</v>
      </c>
      <c r="E50" s="96">
        <v>6</v>
      </c>
      <c r="F50" s="232">
        <v>0.01</v>
      </c>
      <c r="G50" s="589">
        <f t="shared" si="3"/>
        <v>3300</v>
      </c>
      <c r="H50" s="425">
        <f t="shared" si="5"/>
        <v>3460</v>
      </c>
      <c r="I50" s="590">
        <f t="shared" si="6"/>
        <v>1850</v>
      </c>
      <c r="J50" s="425">
        <f t="shared" si="4"/>
        <v>1940</v>
      </c>
      <c r="K50" s="590">
        <f>Самира!K55</f>
        <v>1450</v>
      </c>
      <c r="L50" s="425">
        <f t="shared" si="2"/>
        <v>1520</v>
      </c>
      <c r="M50" s="395">
        <v>1850</v>
      </c>
      <c r="P50" s="286"/>
      <c r="R50" s="286"/>
    </row>
    <row r="51" spans="1:18" x14ac:dyDescent="0.25">
      <c r="A51" s="220">
        <v>36</v>
      </c>
      <c r="B51" s="221" t="s">
        <v>123</v>
      </c>
      <c r="C51" s="87" t="s">
        <v>253</v>
      </c>
      <c r="D51" s="33" t="s">
        <v>137</v>
      </c>
      <c r="E51" s="96"/>
      <c r="F51" s="232"/>
      <c r="G51" s="589">
        <f t="shared" si="3"/>
        <v>4260</v>
      </c>
      <c r="H51" s="425">
        <f t="shared" si="5"/>
        <v>4470</v>
      </c>
      <c r="I51" s="590">
        <f t="shared" si="6"/>
        <v>2470</v>
      </c>
      <c r="J51" s="425">
        <f t="shared" si="4"/>
        <v>2590</v>
      </c>
      <c r="K51" s="590">
        <f>Самира!K56</f>
        <v>1790</v>
      </c>
      <c r="L51" s="425">
        <f t="shared" si="2"/>
        <v>1880</v>
      </c>
      <c r="M51" s="395">
        <v>2470</v>
      </c>
      <c r="P51" s="286"/>
      <c r="R51" s="286"/>
    </row>
    <row r="52" spans="1:18" ht="19.5" x14ac:dyDescent="0.25">
      <c r="A52" s="220">
        <v>37</v>
      </c>
      <c r="B52" s="221" t="s">
        <v>321</v>
      </c>
      <c r="C52" s="89" t="s">
        <v>254</v>
      </c>
      <c r="D52" s="33" t="s">
        <v>137</v>
      </c>
      <c r="E52" s="96"/>
      <c r="F52" s="232"/>
      <c r="G52" s="589">
        <f t="shared" si="3"/>
        <v>4600</v>
      </c>
      <c r="H52" s="425">
        <f t="shared" si="5"/>
        <v>4830</v>
      </c>
      <c r="I52" s="590">
        <f t="shared" si="6"/>
        <v>2810</v>
      </c>
      <c r="J52" s="425">
        <f t="shared" si="4"/>
        <v>2950</v>
      </c>
      <c r="K52" s="590">
        <f>Самира!K57</f>
        <v>1790</v>
      </c>
      <c r="L52" s="425">
        <f t="shared" si="2"/>
        <v>1880</v>
      </c>
      <c r="M52" s="395">
        <v>2810</v>
      </c>
      <c r="P52" s="286"/>
      <c r="R52" s="286"/>
    </row>
    <row r="53" spans="1:18" x14ac:dyDescent="0.25">
      <c r="A53" s="220">
        <v>38</v>
      </c>
      <c r="B53" s="224" t="s">
        <v>124</v>
      </c>
      <c r="C53" s="87" t="s">
        <v>253</v>
      </c>
      <c r="D53" s="33" t="s">
        <v>137</v>
      </c>
      <c r="E53" s="96"/>
      <c r="F53" s="232"/>
      <c r="G53" s="589">
        <f t="shared" si="3"/>
        <v>4080</v>
      </c>
      <c r="H53" s="425">
        <f t="shared" si="5"/>
        <v>4280</v>
      </c>
      <c r="I53" s="590">
        <f t="shared" si="6"/>
        <v>2290</v>
      </c>
      <c r="J53" s="425">
        <f t="shared" si="4"/>
        <v>2400</v>
      </c>
      <c r="K53" s="590">
        <f>Самира!K58</f>
        <v>1790</v>
      </c>
      <c r="L53" s="425">
        <f t="shared" si="2"/>
        <v>1880</v>
      </c>
      <c r="M53" s="395">
        <v>2290</v>
      </c>
      <c r="P53" s="286"/>
      <c r="R53" s="286"/>
    </row>
    <row r="54" spans="1:18" ht="19.5" x14ac:dyDescent="0.25">
      <c r="A54" s="220">
        <v>39</v>
      </c>
      <c r="B54" s="221" t="s">
        <v>160</v>
      </c>
      <c r="C54" s="89" t="s">
        <v>258</v>
      </c>
      <c r="D54" s="33" t="s">
        <v>186</v>
      </c>
      <c r="E54" s="96"/>
      <c r="F54" s="232"/>
      <c r="G54" s="589">
        <f t="shared" si="3"/>
        <v>4460</v>
      </c>
      <c r="H54" s="425">
        <f t="shared" si="5"/>
        <v>4680</v>
      </c>
      <c r="I54" s="590">
        <f t="shared" si="6"/>
        <v>1620</v>
      </c>
      <c r="J54" s="425">
        <f t="shared" si="4"/>
        <v>1700</v>
      </c>
      <c r="K54" s="590">
        <f>Самира!K59</f>
        <v>2840</v>
      </c>
      <c r="L54" s="425">
        <f t="shared" si="2"/>
        <v>2980</v>
      </c>
      <c r="M54" s="395">
        <v>1620</v>
      </c>
      <c r="P54" s="286"/>
      <c r="R54" s="286"/>
    </row>
    <row r="55" spans="1:18" ht="19.5" x14ac:dyDescent="0.25">
      <c r="A55" s="220">
        <v>40</v>
      </c>
      <c r="B55" s="221" t="s">
        <v>129</v>
      </c>
      <c r="C55" s="89" t="s">
        <v>259</v>
      </c>
      <c r="D55" s="33" t="s">
        <v>186</v>
      </c>
      <c r="E55" s="96"/>
      <c r="F55" s="232"/>
      <c r="G55" s="589">
        <f t="shared" si="3"/>
        <v>4880</v>
      </c>
      <c r="H55" s="425">
        <f t="shared" si="5"/>
        <v>5120</v>
      </c>
      <c r="I55" s="590">
        <f t="shared" si="6"/>
        <v>2040</v>
      </c>
      <c r="J55" s="425">
        <f t="shared" si="4"/>
        <v>2140</v>
      </c>
      <c r="K55" s="590">
        <f>Самира!K60</f>
        <v>2840</v>
      </c>
      <c r="L55" s="425">
        <f t="shared" si="2"/>
        <v>2980</v>
      </c>
      <c r="M55" s="395">
        <v>2040</v>
      </c>
      <c r="P55" s="286"/>
      <c r="R55" s="286"/>
    </row>
    <row r="56" spans="1:18" ht="19.5" x14ac:dyDescent="0.25">
      <c r="A56" s="220">
        <v>41</v>
      </c>
      <c r="B56" s="225" t="s">
        <v>348</v>
      </c>
      <c r="C56" s="89" t="s">
        <v>260</v>
      </c>
      <c r="D56" s="32" t="s">
        <v>23</v>
      </c>
      <c r="E56" s="96">
        <v>3</v>
      </c>
      <c r="F56" s="232">
        <v>0.01</v>
      </c>
      <c r="G56" s="589">
        <f t="shared" si="3"/>
        <v>2270</v>
      </c>
      <c r="H56" s="425">
        <f t="shared" si="5"/>
        <v>2380</v>
      </c>
      <c r="I56" s="590">
        <f t="shared" si="6"/>
        <v>1040</v>
      </c>
      <c r="J56" s="425">
        <f t="shared" si="4"/>
        <v>1090</v>
      </c>
      <c r="K56" s="590">
        <f>Самира!K61</f>
        <v>1230</v>
      </c>
      <c r="L56" s="425">
        <f t="shared" si="2"/>
        <v>1290</v>
      </c>
      <c r="M56" s="395">
        <v>1040</v>
      </c>
      <c r="P56" s="286"/>
      <c r="R56" s="286"/>
    </row>
    <row r="57" spans="1:18" ht="29.25" x14ac:dyDescent="0.25">
      <c r="A57" s="220">
        <v>42</v>
      </c>
      <c r="B57" s="225" t="s">
        <v>231</v>
      </c>
      <c r="C57" s="89" t="s">
        <v>269</v>
      </c>
      <c r="D57" s="33" t="s">
        <v>23</v>
      </c>
      <c r="E57" s="96"/>
      <c r="F57" s="232"/>
      <c r="G57" s="589">
        <f t="shared" si="3"/>
        <v>2500</v>
      </c>
      <c r="H57" s="425">
        <f t="shared" si="5"/>
        <v>2620</v>
      </c>
      <c r="I57" s="590">
        <f t="shared" si="6"/>
        <v>1270</v>
      </c>
      <c r="J57" s="425">
        <f t="shared" si="4"/>
        <v>1330</v>
      </c>
      <c r="K57" s="590">
        <f>Самира!K62</f>
        <v>1230</v>
      </c>
      <c r="L57" s="425">
        <f t="shared" si="2"/>
        <v>1290</v>
      </c>
      <c r="M57" s="395">
        <v>1270</v>
      </c>
      <c r="P57" s="286"/>
      <c r="R57" s="286"/>
    </row>
    <row r="58" spans="1:18" ht="19.5" x14ac:dyDescent="0.25">
      <c r="A58" s="220">
        <v>43</v>
      </c>
      <c r="B58" s="229" t="s">
        <v>282</v>
      </c>
      <c r="C58" s="89" t="s">
        <v>260</v>
      </c>
      <c r="D58" s="32" t="s">
        <v>301</v>
      </c>
      <c r="E58" s="96"/>
      <c r="F58" s="232"/>
      <c r="G58" s="589">
        <f t="shared" si="3"/>
        <v>2560</v>
      </c>
      <c r="H58" s="425">
        <f t="shared" si="5"/>
        <v>2690</v>
      </c>
      <c r="I58" s="590">
        <f t="shared" si="6"/>
        <v>1260</v>
      </c>
      <c r="J58" s="425">
        <f t="shared" si="4"/>
        <v>1320</v>
      </c>
      <c r="K58" s="590">
        <f>Самира!K63</f>
        <v>1300</v>
      </c>
      <c r="L58" s="425">
        <f t="shared" si="2"/>
        <v>1370</v>
      </c>
      <c r="M58" s="395">
        <v>1260</v>
      </c>
      <c r="P58" s="286"/>
      <c r="R58" s="286"/>
    </row>
    <row r="59" spans="1:18" ht="29.25" x14ac:dyDescent="0.25">
      <c r="A59" s="220">
        <v>44</v>
      </c>
      <c r="B59" s="229" t="s">
        <v>285</v>
      </c>
      <c r="C59" s="89" t="s">
        <v>269</v>
      </c>
      <c r="D59" s="32" t="s">
        <v>301</v>
      </c>
      <c r="E59" s="96"/>
      <c r="F59" s="232"/>
      <c r="G59" s="589">
        <f t="shared" si="3"/>
        <v>2820</v>
      </c>
      <c r="H59" s="425">
        <f t="shared" si="5"/>
        <v>2970</v>
      </c>
      <c r="I59" s="590">
        <f t="shared" si="6"/>
        <v>1520</v>
      </c>
      <c r="J59" s="425">
        <f t="shared" si="4"/>
        <v>1600</v>
      </c>
      <c r="K59" s="590">
        <f>Самира!K64</f>
        <v>1300</v>
      </c>
      <c r="L59" s="425">
        <f t="shared" si="2"/>
        <v>1370</v>
      </c>
      <c r="M59" s="395">
        <v>1520</v>
      </c>
      <c r="P59" s="286"/>
      <c r="R59" s="286"/>
    </row>
    <row r="60" spans="1:18" ht="19.5" x14ac:dyDescent="0.25">
      <c r="A60" s="220">
        <v>45</v>
      </c>
      <c r="B60" s="225" t="s">
        <v>346</v>
      </c>
      <c r="C60" s="89" t="s">
        <v>258</v>
      </c>
      <c r="D60" s="32" t="s">
        <v>20</v>
      </c>
      <c r="E60" s="96">
        <v>4</v>
      </c>
      <c r="F60" s="232">
        <v>0.01</v>
      </c>
      <c r="G60" s="589">
        <f t="shared" si="3"/>
        <v>3600</v>
      </c>
      <c r="H60" s="425">
        <f t="shared" si="5"/>
        <v>3780</v>
      </c>
      <c r="I60" s="590">
        <f t="shared" si="6"/>
        <v>1320</v>
      </c>
      <c r="J60" s="425">
        <f t="shared" si="4"/>
        <v>1390</v>
      </c>
      <c r="K60" s="590">
        <f>Самира!K65</f>
        <v>2280</v>
      </c>
      <c r="L60" s="425">
        <f t="shared" si="2"/>
        <v>2390</v>
      </c>
      <c r="M60" s="395">
        <v>1320</v>
      </c>
      <c r="P60" s="286"/>
      <c r="R60" s="286"/>
    </row>
    <row r="61" spans="1:18" ht="19.5" x14ac:dyDescent="0.25">
      <c r="A61" s="220">
        <v>46</v>
      </c>
      <c r="B61" s="225" t="s">
        <v>347</v>
      </c>
      <c r="C61" s="89" t="s">
        <v>259</v>
      </c>
      <c r="D61" s="32" t="s">
        <v>20</v>
      </c>
      <c r="E61" s="96">
        <v>4</v>
      </c>
      <c r="F61" s="232">
        <v>0.01</v>
      </c>
      <c r="G61" s="589">
        <f t="shared" si="3"/>
        <v>3910</v>
      </c>
      <c r="H61" s="425">
        <f t="shared" si="5"/>
        <v>4100</v>
      </c>
      <c r="I61" s="590">
        <f t="shared" si="6"/>
        <v>1630</v>
      </c>
      <c r="J61" s="425">
        <f t="shared" si="4"/>
        <v>1710</v>
      </c>
      <c r="K61" s="590">
        <f>Самира!K66</f>
        <v>2280</v>
      </c>
      <c r="L61" s="425">
        <f t="shared" si="2"/>
        <v>2390</v>
      </c>
      <c r="M61" s="395">
        <v>1630</v>
      </c>
      <c r="P61" s="286"/>
      <c r="R61" s="286"/>
    </row>
    <row r="62" spans="1:18" x14ac:dyDescent="0.25">
      <c r="A62" s="220">
        <v>47</v>
      </c>
      <c r="B62" s="221" t="s">
        <v>226</v>
      </c>
      <c r="C62" s="85" t="s">
        <v>112</v>
      </c>
      <c r="D62" s="32" t="s">
        <v>113</v>
      </c>
      <c r="E62" s="96"/>
      <c r="F62" s="232"/>
      <c r="G62" s="589">
        <f t="shared" si="3"/>
        <v>3860</v>
      </c>
      <c r="H62" s="425">
        <f t="shared" si="5"/>
        <v>4060</v>
      </c>
      <c r="I62" s="590">
        <f t="shared" si="6"/>
        <v>2300</v>
      </c>
      <c r="J62" s="425">
        <f t="shared" si="4"/>
        <v>2420</v>
      </c>
      <c r="K62" s="590">
        <f>Самира!K67</f>
        <v>1560</v>
      </c>
      <c r="L62" s="425">
        <f t="shared" si="2"/>
        <v>1640</v>
      </c>
      <c r="M62" s="395">
        <v>2300</v>
      </c>
      <c r="P62" s="286"/>
      <c r="R62" s="286"/>
    </row>
    <row r="63" spans="1:18" x14ac:dyDescent="0.25">
      <c r="A63" s="220">
        <v>48</v>
      </c>
      <c r="B63" s="258" t="s">
        <v>428</v>
      </c>
      <c r="C63" s="160" t="s">
        <v>112</v>
      </c>
      <c r="D63" s="132" t="s">
        <v>429</v>
      </c>
      <c r="E63" s="186"/>
      <c r="F63" s="235"/>
      <c r="G63" s="589">
        <f t="shared" si="3"/>
        <v>4610</v>
      </c>
      <c r="H63" s="425">
        <f t="shared" si="5"/>
        <v>4840</v>
      </c>
      <c r="I63" s="590">
        <f t="shared" si="6"/>
        <v>2820</v>
      </c>
      <c r="J63" s="425">
        <f t="shared" si="4"/>
        <v>2960</v>
      </c>
      <c r="K63" s="590">
        <f>Самира!K68</f>
        <v>1790</v>
      </c>
      <c r="L63" s="425">
        <f t="shared" si="2"/>
        <v>1880</v>
      </c>
      <c r="M63" s="395">
        <v>2820</v>
      </c>
      <c r="P63" s="286"/>
      <c r="R63" s="286"/>
    </row>
    <row r="64" spans="1:18" ht="19.5" x14ac:dyDescent="0.25">
      <c r="A64" s="220">
        <v>49</v>
      </c>
      <c r="B64" s="221" t="s">
        <v>331</v>
      </c>
      <c r="C64" s="89" t="s">
        <v>258</v>
      </c>
      <c r="D64" s="32" t="s">
        <v>342</v>
      </c>
      <c r="E64" s="96"/>
      <c r="F64" s="232"/>
      <c r="G64" s="589">
        <f t="shared" si="3"/>
        <v>3080</v>
      </c>
      <c r="H64" s="425">
        <f t="shared" si="5"/>
        <v>3230</v>
      </c>
      <c r="I64" s="590">
        <f t="shared" si="6"/>
        <v>1400</v>
      </c>
      <c r="J64" s="425">
        <f t="shared" si="4"/>
        <v>1470</v>
      </c>
      <c r="K64" s="590">
        <f>Самира!K69</f>
        <v>1680</v>
      </c>
      <c r="L64" s="425">
        <f t="shared" si="2"/>
        <v>1760</v>
      </c>
      <c r="M64" s="395">
        <v>1400</v>
      </c>
      <c r="P64" s="286"/>
      <c r="R64" s="286"/>
    </row>
    <row r="65" spans="1:18" ht="19.5" x14ac:dyDescent="0.25">
      <c r="A65" s="220">
        <v>50</v>
      </c>
      <c r="B65" s="221" t="s">
        <v>332</v>
      </c>
      <c r="C65" s="89" t="s">
        <v>258</v>
      </c>
      <c r="D65" s="32" t="s">
        <v>343</v>
      </c>
      <c r="E65" s="96"/>
      <c r="F65" s="232"/>
      <c r="G65" s="589">
        <f t="shared" si="3"/>
        <v>3850</v>
      </c>
      <c r="H65" s="425">
        <f t="shared" si="5"/>
        <v>4050</v>
      </c>
      <c r="I65" s="590">
        <f t="shared" si="6"/>
        <v>1720</v>
      </c>
      <c r="J65" s="425">
        <f t="shared" si="4"/>
        <v>1810</v>
      </c>
      <c r="K65" s="590">
        <f>Самира!K70</f>
        <v>2130</v>
      </c>
      <c r="L65" s="425">
        <f t="shared" si="2"/>
        <v>2240</v>
      </c>
      <c r="M65" s="395">
        <v>1720</v>
      </c>
      <c r="P65" s="286"/>
      <c r="R65" s="286"/>
    </row>
    <row r="66" spans="1:18" x14ac:dyDescent="0.25">
      <c r="A66" s="220">
        <v>51</v>
      </c>
      <c r="B66" s="225" t="s">
        <v>344</v>
      </c>
      <c r="C66" s="89" t="s">
        <v>256</v>
      </c>
      <c r="D66" s="32" t="s">
        <v>19</v>
      </c>
      <c r="E66" s="96">
        <v>8</v>
      </c>
      <c r="F66" s="232">
        <v>0.02</v>
      </c>
      <c r="G66" s="589">
        <f t="shared" si="3"/>
        <v>4220</v>
      </c>
      <c r="H66" s="425">
        <f t="shared" si="5"/>
        <v>4430</v>
      </c>
      <c r="I66" s="590">
        <f t="shared" si="6"/>
        <v>2560</v>
      </c>
      <c r="J66" s="425">
        <f t="shared" si="4"/>
        <v>2690</v>
      </c>
      <c r="K66" s="590">
        <f>Самира!K71</f>
        <v>1660</v>
      </c>
      <c r="L66" s="425">
        <f t="shared" si="2"/>
        <v>1740</v>
      </c>
      <c r="M66" s="395">
        <v>2560</v>
      </c>
      <c r="P66" s="286"/>
      <c r="R66" s="286"/>
    </row>
    <row r="67" spans="1:18" ht="19.5" x14ac:dyDescent="0.25">
      <c r="A67" s="220">
        <v>52</v>
      </c>
      <c r="B67" s="225" t="s">
        <v>345</v>
      </c>
      <c r="C67" s="89" t="s">
        <v>254</v>
      </c>
      <c r="D67" s="32" t="s">
        <v>19</v>
      </c>
      <c r="E67" s="96">
        <v>8</v>
      </c>
      <c r="F67" s="232">
        <v>0.02</v>
      </c>
      <c r="G67" s="589">
        <f t="shared" si="3"/>
        <v>4860</v>
      </c>
      <c r="H67" s="425">
        <f t="shared" si="5"/>
        <v>5100</v>
      </c>
      <c r="I67" s="590">
        <f t="shared" si="6"/>
        <v>3200</v>
      </c>
      <c r="J67" s="425">
        <f t="shared" si="4"/>
        <v>3360</v>
      </c>
      <c r="K67" s="590">
        <f>Самира!K72</f>
        <v>1660</v>
      </c>
      <c r="L67" s="425">
        <f t="shared" si="2"/>
        <v>1740</v>
      </c>
      <c r="M67" s="395">
        <v>3200</v>
      </c>
      <c r="P67" s="286"/>
      <c r="R67" s="286"/>
    </row>
    <row r="68" spans="1:18" x14ac:dyDescent="0.25">
      <c r="A68" s="220">
        <v>53</v>
      </c>
      <c r="B68" s="221" t="s">
        <v>125</v>
      </c>
      <c r="C68" s="87" t="s">
        <v>253</v>
      </c>
      <c r="D68" s="33" t="s">
        <v>138</v>
      </c>
      <c r="E68" s="96"/>
      <c r="F68" s="232"/>
      <c r="G68" s="589">
        <f t="shared" si="3"/>
        <v>5230</v>
      </c>
      <c r="H68" s="425">
        <f t="shared" si="5"/>
        <v>5490</v>
      </c>
      <c r="I68" s="590">
        <f t="shared" si="6"/>
        <v>3150</v>
      </c>
      <c r="J68" s="425">
        <f t="shared" si="4"/>
        <v>3310</v>
      </c>
      <c r="K68" s="590">
        <f>Самира!K73</f>
        <v>2080</v>
      </c>
      <c r="L68" s="425">
        <f t="shared" si="2"/>
        <v>2180</v>
      </c>
      <c r="M68" s="395">
        <v>3150</v>
      </c>
      <c r="P68" s="286"/>
      <c r="R68" s="286"/>
    </row>
    <row r="69" spans="1:18" ht="19.5" x14ac:dyDescent="0.25">
      <c r="A69" s="220">
        <v>54</v>
      </c>
      <c r="B69" s="221" t="s">
        <v>322</v>
      </c>
      <c r="C69" s="89" t="s">
        <v>254</v>
      </c>
      <c r="D69" s="33" t="s">
        <v>138</v>
      </c>
      <c r="E69" s="96"/>
      <c r="F69" s="232"/>
      <c r="G69" s="589">
        <f t="shared" si="3"/>
        <v>6070</v>
      </c>
      <c r="H69" s="425">
        <f t="shared" si="5"/>
        <v>6370</v>
      </c>
      <c r="I69" s="590">
        <f t="shared" si="6"/>
        <v>3990</v>
      </c>
      <c r="J69" s="425">
        <f t="shared" si="4"/>
        <v>4190</v>
      </c>
      <c r="K69" s="590">
        <f>Самира!K74</f>
        <v>2080</v>
      </c>
      <c r="L69" s="425">
        <f t="shared" si="2"/>
        <v>2180</v>
      </c>
      <c r="M69" s="395">
        <v>3990</v>
      </c>
      <c r="P69" s="286"/>
      <c r="R69" s="286"/>
    </row>
    <row r="70" spans="1:18" ht="19.5" x14ac:dyDescent="0.25">
      <c r="A70" s="220">
        <v>55</v>
      </c>
      <c r="B70" s="225" t="s">
        <v>48</v>
      </c>
      <c r="C70" s="92" t="s">
        <v>49</v>
      </c>
      <c r="D70" s="32" t="s">
        <v>50</v>
      </c>
      <c r="E70" s="96">
        <v>5</v>
      </c>
      <c r="F70" s="232">
        <v>0.01</v>
      </c>
      <c r="G70" s="589">
        <f t="shared" si="3"/>
        <v>3140</v>
      </c>
      <c r="H70" s="425">
        <f t="shared" si="5"/>
        <v>3290</v>
      </c>
      <c r="I70" s="590">
        <f t="shared" si="6"/>
        <v>1480</v>
      </c>
      <c r="J70" s="425">
        <f t="shared" si="4"/>
        <v>1550</v>
      </c>
      <c r="K70" s="590">
        <f>Самира!K75</f>
        <v>1660</v>
      </c>
      <c r="L70" s="425">
        <f t="shared" si="2"/>
        <v>1740</v>
      </c>
      <c r="M70" s="395">
        <v>1480</v>
      </c>
      <c r="P70" s="286"/>
      <c r="R70" s="286"/>
    </row>
    <row r="71" spans="1:18" x14ac:dyDescent="0.25">
      <c r="A71" s="220">
        <v>56</v>
      </c>
      <c r="B71" s="225" t="s">
        <v>45</v>
      </c>
      <c r="C71" s="92" t="s">
        <v>46</v>
      </c>
      <c r="D71" s="32" t="s">
        <v>39</v>
      </c>
      <c r="E71" s="96">
        <v>6</v>
      </c>
      <c r="F71" s="232">
        <v>0.01</v>
      </c>
      <c r="G71" s="589">
        <f t="shared" si="3"/>
        <v>3460</v>
      </c>
      <c r="H71" s="425">
        <f t="shared" si="5"/>
        <v>3630</v>
      </c>
      <c r="I71" s="590">
        <f t="shared" si="6"/>
        <v>2030</v>
      </c>
      <c r="J71" s="425">
        <f t="shared" si="4"/>
        <v>2130</v>
      </c>
      <c r="K71" s="590">
        <f>Самира!K76</f>
        <v>1430</v>
      </c>
      <c r="L71" s="425">
        <f t="shared" si="2"/>
        <v>1500</v>
      </c>
      <c r="M71" s="395">
        <v>2030</v>
      </c>
      <c r="P71" s="286"/>
      <c r="R71" s="286"/>
    </row>
    <row r="72" spans="1:18" ht="19.5" x14ac:dyDescent="0.25">
      <c r="A72" s="220">
        <v>57</v>
      </c>
      <c r="B72" s="230" t="s">
        <v>100</v>
      </c>
      <c r="C72" s="92" t="s">
        <v>101</v>
      </c>
      <c r="D72" s="32" t="s">
        <v>39</v>
      </c>
      <c r="E72" s="96">
        <v>6</v>
      </c>
      <c r="F72" s="232">
        <v>0.01</v>
      </c>
      <c r="G72" s="589">
        <f t="shared" si="3"/>
        <v>3280</v>
      </c>
      <c r="H72" s="425">
        <f t="shared" si="5"/>
        <v>3440</v>
      </c>
      <c r="I72" s="590">
        <f t="shared" si="6"/>
        <v>1850</v>
      </c>
      <c r="J72" s="425">
        <f t="shared" si="4"/>
        <v>1940</v>
      </c>
      <c r="K72" s="590">
        <f>Самира!K77</f>
        <v>1430</v>
      </c>
      <c r="L72" s="425">
        <f t="shared" si="2"/>
        <v>1500</v>
      </c>
      <c r="M72" s="395">
        <v>1850</v>
      </c>
      <c r="P72" s="286"/>
      <c r="R72" s="286"/>
    </row>
    <row r="73" spans="1:18" x14ac:dyDescent="0.25">
      <c r="A73" s="220">
        <v>58</v>
      </c>
      <c r="B73" s="230" t="s">
        <v>333</v>
      </c>
      <c r="C73" s="92" t="s">
        <v>46</v>
      </c>
      <c r="D73" s="32" t="s">
        <v>334</v>
      </c>
      <c r="E73" s="96"/>
      <c r="F73" s="232"/>
      <c r="G73" s="589">
        <f t="shared" si="3"/>
        <v>3910</v>
      </c>
      <c r="H73" s="425">
        <f t="shared" si="5"/>
        <v>4110</v>
      </c>
      <c r="I73" s="590">
        <f t="shared" si="6"/>
        <v>2300</v>
      </c>
      <c r="J73" s="425">
        <f t="shared" si="4"/>
        <v>2420</v>
      </c>
      <c r="K73" s="590">
        <f>Самира!K78</f>
        <v>1610</v>
      </c>
      <c r="L73" s="425">
        <f t="shared" si="2"/>
        <v>1690</v>
      </c>
      <c r="M73" s="395">
        <v>2300</v>
      </c>
      <c r="P73" s="286"/>
      <c r="R73" s="286"/>
    </row>
    <row r="74" spans="1:18" x14ac:dyDescent="0.25">
      <c r="A74" s="220">
        <v>59</v>
      </c>
      <c r="B74" s="225" t="s">
        <v>47</v>
      </c>
      <c r="C74" s="92" t="s">
        <v>46</v>
      </c>
      <c r="D74" s="32" t="s">
        <v>43</v>
      </c>
      <c r="E74" s="96">
        <v>8</v>
      </c>
      <c r="F74" s="232">
        <v>0.02</v>
      </c>
      <c r="G74" s="589">
        <f t="shared" si="3"/>
        <v>4150</v>
      </c>
      <c r="H74" s="425">
        <f t="shared" si="5"/>
        <v>4360</v>
      </c>
      <c r="I74" s="590">
        <f t="shared" si="6"/>
        <v>2560</v>
      </c>
      <c r="J74" s="425">
        <f t="shared" si="4"/>
        <v>2690</v>
      </c>
      <c r="K74" s="590">
        <f>Самира!K79</f>
        <v>1590</v>
      </c>
      <c r="L74" s="425">
        <f t="shared" si="2"/>
        <v>1670</v>
      </c>
      <c r="M74" s="395">
        <v>2560</v>
      </c>
      <c r="P74" s="286"/>
      <c r="R74" s="286"/>
    </row>
    <row r="75" spans="1:18" x14ac:dyDescent="0.25">
      <c r="A75" s="220">
        <v>60</v>
      </c>
      <c r="B75" s="225" t="s">
        <v>24</v>
      </c>
      <c r="C75" s="92" t="s">
        <v>25</v>
      </c>
      <c r="D75" s="32" t="s">
        <v>26</v>
      </c>
      <c r="E75" s="96">
        <v>2</v>
      </c>
      <c r="F75" s="232">
        <v>0.01</v>
      </c>
      <c r="G75" s="589">
        <f t="shared" si="3"/>
        <v>1890</v>
      </c>
      <c r="H75" s="425">
        <f t="shared" si="5"/>
        <v>1990</v>
      </c>
      <c r="I75" s="590">
        <f t="shared" si="6"/>
        <v>770</v>
      </c>
      <c r="J75" s="425">
        <f t="shared" si="4"/>
        <v>810</v>
      </c>
      <c r="K75" s="590">
        <f>Самира!K80</f>
        <v>1120</v>
      </c>
      <c r="L75" s="425">
        <f t="shared" si="2"/>
        <v>1180</v>
      </c>
      <c r="M75" s="395">
        <v>770</v>
      </c>
      <c r="P75" s="286"/>
      <c r="R75" s="286"/>
    </row>
    <row r="76" spans="1:18" ht="19.5" x14ac:dyDescent="0.25">
      <c r="A76" s="220">
        <v>61</v>
      </c>
      <c r="B76" s="225" t="s">
        <v>323</v>
      </c>
      <c r="C76" s="92" t="s">
        <v>119</v>
      </c>
      <c r="D76" s="32" t="s">
        <v>105</v>
      </c>
      <c r="E76" s="96">
        <v>2</v>
      </c>
      <c r="F76" s="232">
        <v>0.01</v>
      </c>
      <c r="G76" s="589">
        <f t="shared" si="3"/>
        <v>1850</v>
      </c>
      <c r="H76" s="425">
        <f t="shared" si="5"/>
        <v>1940</v>
      </c>
      <c r="I76" s="590">
        <f t="shared" si="6"/>
        <v>770</v>
      </c>
      <c r="J76" s="425">
        <f t="shared" si="4"/>
        <v>810</v>
      </c>
      <c r="K76" s="590">
        <f>Самира!K81</f>
        <v>1080</v>
      </c>
      <c r="L76" s="425">
        <f t="shared" si="2"/>
        <v>1130</v>
      </c>
      <c r="M76" s="395">
        <v>770</v>
      </c>
      <c r="P76" s="286"/>
      <c r="R76" s="286"/>
    </row>
    <row r="77" spans="1:18" x14ac:dyDescent="0.25">
      <c r="A77" s="220">
        <v>62</v>
      </c>
      <c r="B77" s="225" t="s">
        <v>27</v>
      </c>
      <c r="C77" s="92" t="s">
        <v>25</v>
      </c>
      <c r="D77" s="32" t="s">
        <v>28</v>
      </c>
      <c r="E77" s="96">
        <v>3</v>
      </c>
      <c r="F77" s="232">
        <v>0.01</v>
      </c>
      <c r="G77" s="589">
        <f t="shared" si="3"/>
        <v>2320</v>
      </c>
      <c r="H77" s="425">
        <f t="shared" si="5"/>
        <v>2430</v>
      </c>
      <c r="I77" s="590">
        <f t="shared" si="6"/>
        <v>1040</v>
      </c>
      <c r="J77" s="425">
        <f t="shared" si="4"/>
        <v>1090</v>
      </c>
      <c r="K77" s="590">
        <f>Самира!K82</f>
        <v>1280</v>
      </c>
      <c r="L77" s="425">
        <f t="shared" si="2"/>
        <v>1340</v>
      </c>
      <c r="M77" s="395">
        <v>1040</v>
      </c>
      <c r="P77" s="286"/>
      <c r="R77" s="286"/>
    </row>
    <row r="78" spans="1:18" ht="19.5" x14ac:dyDescent="0.25">
      <c r="A78" s="220">
        <v>63</v>
      </c>
      <c r="B78" s="225" t="s">
        <v>53</v>
      </c>
      <c r="C78" s="92" t="s">
        <v>54</v>
      </c>
      <c r="D78" s="32" t="s">
        <v>55</v>
      </c>
      <c r="E78" s="96">
        <v>4</v>
      </c>
      <c r="F78" s="232">
        <v>0.01</v>
      </c>
      <c r="G78" s="589">
        <f t="shared" si="3"/>
        <v>2760</v>
      </c>
      <c r="H78" s="425">
        <f t="shared" si="5"/>
        <v>2900</v>
      </c>
      <c r="I78" s="590">
        <f t="shared" si="6"/>
        <v>1300</v>
      </c>
      <c r="J78" s="425">
        <f t="shared" si="4"/>
        <v>1370</v>
      </c>
      <c r="K78" s="590">
        <f>Самира!K83</f>
        <v>1460</v>
      </c>
      <c r="L78" s="425">
        <f t="shared" si="2"/>
        <v>1530</v>
      </c>
      <c r="M78" s="395">
        <v>1300</v>
      </c>
      <c r="P78" s="286"/>
      <c r="R78" s="286"/>
    </row>
    <row r="79" spans="1:18" x14ac:dyDescent="0.25">
      <c r="A79" s="220">
        <v>64</v>
      </c>
      <c r="B79" s="225" t="s">
        <v>335</v>
      </c>
      <c r="C79" s="92" t="s">
        <v>25</v>
      </c>
      <c r="D79" s="32" t="s">
        <v>336</v>
      </c>
      <c r="E79" s="96"/>
      <c r="F79" s="232"/>
      <c r="G79" s="589">
        <f t="shared" si="3"/>
        <v>2540</v>
      </c>
      <c r="H79" s="425">
        <f t="shared" si="5"/>
        <v>2670</v>
      </c>
      <c r="I79" s="590">
        <f t="shared" si="6"/>
        <v>1170</v>
      </c>
      <c r="J79" s="425">
        <f t="shared" si="4"/>
        <v>1230</v>
      </c>
      <c r="K79" s="590">
        <f>Самира!K84</f>
        <v>1370</v>
      </c>
      <c r="L79" s="425">
        <f t="shared" si="2"/>
        <v>1440</v>
      </c>
      <c r="M79" s="395">
        <v>1170</v>
      </c>
      <c r="P79" s="286"/>
      <c r="R79" s="286"/>
    </row>
    <row r="80" spans="1:18" x14ac:dyDescent="0.25">
      <c r="A80" s="220">
        <v>65</v>
      </c>
      <c r="B80" s="225" t="s">
        <v>29</v>
      </c>
      <c r="C80" s="92" t="s">
        <v>25</v>
      </c>
      <c r="D80" s="32" t="s">
        <v>30</v>
      </c>
      <c r="E80" s="96">
        <v>4</v>
      </c>
      <c r="F80" s="232">
        <v>0.01</v>
      </c>
      <c r="G80" s="589">
        <f t="shared" si="3"/>
        <v>2710</v>
      </c>
      <c r="H80" s="425">
        <f t="shared" ref="H80:H122" si="7">L80+J80</f>
        <v>2850</v>
      </c>
      <c r="I80" s="590">
        <f t="shared" ref="I80:I122" si="8">ROUND(M80*(1+ОбщаяНаценка/100),-1)</f>
        <v>1300</v>
      </c>
      <c r="J80" s="425">
        <f t="shared" si="4"/>
        <v>1370</v>
      </c>
      <c r="K80" s="590">
        <f>Самира!K85</f>
        <v>1410</v>
      </c>
      <c r="L80" s="425">
        <f t="shared" ref="L80:L136" si="9">ROUND(K80*1.05,-1)</f>
        <v>1480</v>
      </c>
      <c r="M80" s="395">
        <v>1300</v>
      </c>
      <c r="P80" s="286"/>
      <c r="R80" s="286"/>
    </row>
    <row r="81" spans="1:20" ht="19.5" x14ac:dyDescent="0.25">
      <c r="A81" s="220">
        <v>66</v>
      </c>
      <c r="B81" s="225" t="s">
        <v>90</v>
      </c>
      <c r="C81" s="92" t="s">
        <v>91</v>
      </c>
      <c r="D81" s="61" t="s">
        <v>30</v>
      </c>
      <c r="E81" s="96">
        <v>4</v>
      </c>
      <c r="F81" s="232">
        <v>0.01</v>
      </c>
      <c r="G81" s="589">
        <f t="shared" ref="G81:G136" si="10">I81+K81</f>
        <v>3880</v>
      </c>
      <c r="H81" s="425">
        <f t="shared" si="7"/>
        <v>4080</v>
      </c>
      <c r="I81" s="590">
        <f t="shared" si="8"/>
        <v>1510</v>
      </c>
      <c r="J81" s="425">
        <f t="shared" ref="J81:J136" si="11">ROUND(I81*1.05,-1)</f>
        <v>1590</v>
      </c>
      <c r="K81" s="590">
        <f>Самира!K86</f>
        <v>2370</v>
      </c>
      <c r="L81" s="425">
        <f t="shared" si="9"/>
        <v>2490</v>
      </c>
      <c r="M81" s="395">
        <v>1510</v>
      </c>
      <c r="P81" s="286"/>
      <c r="R81" s="286"/>
    </row>
    <row r="82" spans="1:20" s="453" customFormat="1" ht="19.5" x14ac:dyDescent="0.25">
      <c r="A82" s="505">
        <v>67</v>
      </c>
      <c r="B82" s="448" t="s">
        <v>480</v>
      </c>
      <c r="C82" s="449" t="s">
        <v>91</v>
      </c>
      <c r="D82" s="450" t="s">
        <v>30</v>
      </c>
      <c r="E82" s="451">
        <v>4</v>
      </c>
      <c r="F82" s="452">
        <v>0.01</v>
      </c>
      <c r="G82" s="589">
        <f t="shared" si="10"/>
        <v>9070</v>
      </c>
      <c r="H82" s="591">
        <f t="shared" ref="H82" si="12">L82+J82</f>
        <v>9530</v>
      </c>
      <c r="I82" s="592">
        <f t="shared" ref="I82" si="13">ROUND(M82*(1+ОбщаяНаценка/100),-1)</f>
        <v>1510</v>
      </c>
      <c r="J82" s="591">
        <f t="shared" ref="J82" si="14">ROUND(I82*1.05,-1)</f>
        <v>1590</v>
      </c>
      <c r="K82" s="592">
        <f>Самира!K87</f>
        <v>7560</v>
      </c>
      <c r="L82" s="425">
        <f t="shared" si="9"/>
        <v>7940</v>
      </c>
      <c r="M82" s="453">
        <v>1510</v>
      </c>
      <c r="N82" s="454" t="s">
        <v>492</v>
      </c>
      <c r="P82" s="406"/>
      <c r="Q82" s="455"/>
      <c r="R82" s="406"/>
      <c r="S82" s="455"/>
      <c r="T82" s="455"/>
    </row>
    <row r="83" spans="1:20" s="453" customFormat="1" ht="19.5" x14ac:dyDescent="0.25">
      <c r="A83" s="505">
        <v>68</v>
      </c>
      <c r="B83" s="448" t="s">
        <v>31</v>
      </c>
      <c r="C83" s="449" t="s">
        <v>32</v>
      </c>
      <c r="D83" s="456" t="s">
        <v>30</v>
      </c>
      <c r="E83" s="451">
        <v>4</v>
      </c>
      <c r="F83" s="452">
        <v>0.01</v>
      </c>
      <c r="G83" s="589">
        <f t="shared" si="10"/>
        <v>4340</v>
      </c>
      <c r="H83" s="591">
        <f t="shared" si="7"/>
        <v>4560</v>
      </c>
      <c r="I83" s="592">
        <f t="shared" si="8"/>
        <v>1730</v>
      </c>
      <c r="J83" s="591">
        <f t="shared" si="11"/>
        <v>1820</v>
      </c>
      <c r="K83" s="592">
        <f>Самира!K88</f>
        <v>2610</v>
      </c>
      <c r="L83" s="425">
        <f t="shared" si="9"/>
        <v>2740</v>
      </c>
      <c r="M83" s="453">
        <v>1730</v>
      </c>
      <c r="P83" s="406"/>
      <c r="Q83" s="455"/>
      <c r="R83" s="406"/>
      <c r="S83" s="455"/>
      <c r="T83" s="455"/>
    </row>
    <row r="84" spans="1:20" s="453" customFormat="1" ht="19.5" x14ac:dyDescent="0.25">
      <c r="A84" s="505">
        <v>69</v>
      </c>
      <c r="B84" s="448" t="s">
        <v>481</v>
      </c>
      <c r="C84" s="449" t="s">
        <v>32</v>
      </c>
      <c r="D84" s="456" t="s">
        <v>30</v>
      </c>
      <c r="E84" s="451">
        <v>4</v>
      </c>
      <c r="F84" s="452">
        <v>0.01</v>
      </c>
      <c r="G84" s="589">
        <f t="shared" si="10"/>
        <v>11020</v>
      </c>
      <c r="H84" s="591">
        <f t="shared" ref="H84" si="15">L84+J84</f>
        <v>11570</v>
      </c>
      <c r="I84" s="592">
        <f t="shared" ref="I84" si="16">ROUND(M84*(1+ОбщаяНаценка/100),-1)</f>
        <v>1730</v>
      </c>
      <c r="J84" s="591">
        <f t="shared" ref="J84" si="17">ROUND(I84*1.05,-1)</f>
        <v>1820</v>
      </c>
      <c r="K84" s="592">
        <f>Самира!K89</f>
        <v>9290</v>
      </c>
      <c r="L84" s="425">
        <f t="shared" si="9"/>
        <v>9750</v>
      </c>
      <c r="M84" s="453">
        <v>1730</v>
      </c>
      <c r="N84" s="454" t="s">
        <v>492</v>
      </c>
      <c r="P84" s="406"/>
      <c r="Q84" s="455"/>
      <c r="R84" s="406"/>
      <c r="S84" s="455"/>
      <c r="T84" s="455"/>
    </row>
    <row r="85" spans="1:20" s="453" customFormat="1" ht="19.5" x14ac:dyDescent="0.25">
      <c r="A85" s="505">
        <v>70</v>
      </c>
      <c r="B85" s="448" t="s">
        <v>33</v>
      </c>
      <c r="C85" s="449" t="s">
        <v>34</v>
      </c>
      <c r="D85" s="450" t="s">
        <v>30</v>
      </c>
      <c r="E85" s="451">
        <v>4</v>
      </c>
      <c r="F85" s="452">
        <v>0.01</v>
      </c>
      <c r="G85" s="589">
        <f t="shared" si="10"/>
        <v>3570</v>
      </c>
      <c r="H85" s="591">
        <f t="shared" si="7"/>
        <v>3750</v>
      </c>
      <c r="I85" s="592">
        <f t="shared" si="8"/>
        <v>1750</v>
      </c>
      <c r="J85" s="591">
        <f t="shared" si="11"/>
        <v>1840</v>
      </c>
      <c r="K85" s="592">
        <f>Самира!K90</f>
        <v>1820</v>
      </c>
      <c r="L85" s="425">
        <f t="shared" si="9"/>
        <v>1910</v>
      </c>
      <c r="M85" s="453">
        <v>1750</v>
      </c>
      <c r="P85" s="406"/>
      <c r="Q85" s="455"/>
      <c r="R85" s="406"/>
      <c r="S85" s="455"/>
      <c r="T85" s="455"/>
    </row>
    <row r="86" spans="1:20" s="453" customFormat="1" ht="19.5" x14ac:dyDescent="0.25">
      <c r="A86" s="505">
        <v>71</v>
      </c>
      <c r="B86" s="448" t="s">
        <v>482</v>
      </c>
      <c r="C86" s="449" t="s">
        <v>34</v>
      </c>
      <c r="D86" s="450" t="s">
        <v>30</v>
      </c>
      <c r="E86" s="451">
        <v>4</v>
      </c>
      <c r="F86" s="452">
        <v>0.01</v>
      </c>
      <c r="G86" s="589">
        <f t="shared" si="10"/>
        <v>5600</v>
      </c>
      <c r="H86" s="591">
        <f t="shared" ref="H86" si="18">L86+J86</f>
        <v>5880</v>
      </c>
      <c r="I86" s="592">
        <f t="shared" ref="I86" si="19">ROUND(M86*(1+ОбщаяНаценка/100),-1)</f>
        <v>1750</v>
      </c>
      <c r="J86" s="591">
        <f t="shared" ref="J86" si="20">ROUND(I86*1.05,-1)</f>
        <v>1840</v>
      </c>
      <c r="K86" s="592">
        <f>Самира!K91</f>
        <v>3850</v>
      </c>
      <c r="L86" s="425">
        <f t="shared" si="9"/>
        <v>4040</v>
      </c>
      <c r="M86" s="453">
        <v>1750</v>
      </c>
      <c r="N86" s="454" t="s">
        <v>491</v>
      </c>
      <c r="P86" s="406"/>
      <c r="Q86" s="455"/>
      <c r="R86" s="406"/>
      <c r="S86" s="455"/>
      <c r="T86" s="455"/>
    </row>
    <row r="87" spans="1:20" s="453" customFormat="1" x14ac:dyDescent="0.25">
      <c r="A87" s="505">
        <v>72</v>
      </c>
      <c r="B87" s="448" t="s">
        <v>275</v>
      </c>
      <c r="C87" s="449" t="s">
        <v>25</v>
      </c>
      <c r="D87" s="450" t="s">
        <v>276</v>
      </c>
      <c r="E87" s="451"/>
      <c r="F87" s="452"/>
      <c r="G87" s="589">
        <f t="shared" si="10"/>
        <v>2950</v>
      </c>
      <c r="H87" s="591">
        <f t="shared" si="7"/>
        <v>3100</v>
      </c>
      <c r="I87" s="592">
        <f t="shared" si="8"/>
        <v>1440</v>
      </c>
      <c r="J87" s="591">
        <f t="shared" si="11"/>
        <v>1510</v>
      </c>
      <c r="K87" s="592">
        <f>Самира!K92</f>
        <v>1510</v>
      </c>
      <c r="L87" s="425">
        <f t="shared" si="9"/>
        <v>1590</v>
      </c>
      <c r="M87" s="453">
        <v>1440</v>
      </c>
      <c r="P87" s="406"/>
      <c r="Q87" s="455"/>
      <c r="R87" s="406"/>
      <c r="S87" s="455"/>
      <c r="T87" s="455"/>
    </row>
    <row r="88" spans="1:20" s="453" customFormat="1" ht="19.5" x14ac:dyDescent="0.25">
      <c r="A88" s="505">
        <v>73</v>
      </c>
      <c r="B88" s="448" t="s">
        <v>337</v>
      </c>
      <c r="C88" s="449" t="s">
        <v>52</v>
      </c>
      <c r="D88" s="456" t="s">
        <v>276</v>
      </c>
      <c r="E88" s="451"/>
      <c r="F88" s="452"/>
      <c r="G88" s="589">
        <f t="shared" si="10"/>
        <v>2090</v>
      </c>
      <c r="H88" s="591">
        <f t="shared" si="7"/>
        <v>2190</v>
      </c>
      <c r="I88" s="592">
        <f t="shared" si="8"/>
        <v>440</v>
      </c>
      <c r="J88" s="591">
        <f t="shared" si="11"/>
        <v>460</v>
      </c>
      <c r="K88" s="592">
        <f>Самира!K93</f>
        <v>1650</v>
      </c>
      <c r="L88" s="425">
        <f t="shared" si="9"/>
        <v>1730</v>
      </c>
      <c r="M88" s="453">
        <v>440</v>
      </c>
      <c r="P88" s="406"/>
      <c r="Q88" s="455"/>
      <c r="R88" s="406"/>
      <c r="S88" s="455"/>
      <c r="T88" s="455"/>
    </row>
    <row r="89" spans="1:20" s="453" customFormat="1" x14ac:dyDescent="0.25">
      <c r="A89" s="505">
        <v>74</v>
      </c>
      <c r="B89" s="448" t="s">
        <v>35</v>
      </c>
      <c r="C89" s="449" t="s">
        <v>25</v>
      </c>
      <c r="D89" s="450" t="s">
        <v>36</v>
      </c>
      <c r="E89" s="451">
        <v>5</v>
      </c>
      <c r="F89" s="452">
        <v>0.01</v>
      </c>
      <c r="G89" s="589">
        <f t="shared" si="10"/>
        <v>3060</v>
      </c>
      <c r="H89" s="591">
        <f t="shared" si="7"/>
        <v>3210</v>
      </c>
      <c r="I89" s="592">
        <f t="shared" si="8"/>
        <v>1580</v>
      </c>
      <c r="J89" s="591">
        <f t="shared" si="11"/>
        <v>1660</v>
      </c>
      <c r="K89" s="592">
        <f>Самира!K94</f>
        <v>1480</v>
      </c>
      <c r="L89" s="425">
        <f t="shared" si="9"/>
        <v>1550</v>
      </c>
      <c r="M89" s="453">
        <v>1580</v>
      </c>
      <c r="P89" s="406"/>
      <c r="Q89" s="455"/>
      <c r="R89" s="406"/>
      <c r="S89" s="455"/>
      <c r="T89" s="455"/>
    </row>
    <row r="90" spans="1:20" s="453" customFormat="1" ht="19.5" x14ac:dyDescent="0.25">
      <c r="A90" s="505">
        <v>75</v>
      </c>
      <c r="B90" s="448" t="s">
        <v>37</v>
      </c>
      <c r="C90" s="449" t="s">
        <v>32</v>
      </c>
      <c r="D90" s="450" t="s">
        <v>36</v>
      </c>
      <c r="E90" s="451">
        <v>5</v>
      </c>
      <c r="F90" s="452">
        <v>0.01</v>
      </c>
      <c r="G90" s="589">
        <f t="shared" si="10"/>
        <v>4820</v>
      </c>
      <c r="H90" s="591">
        <f t="shared" si="7"/>
        <v>5060</v>
      </c>
      <c r="I90" s="592">
        <f t="shared" si="8"/>
        <v>1990</v>
      </c>
      <c r="J90" s="591">
        <f t="shared" si="11"/>
        <v>2090</v>
      </c>
      <c r="K90" s="592">
        <f>Самира!K95</f>
        <v>2830</v>
      </c>
      <c r="L90" s="425">
        <f t="shared" si="9"/>
        <v>2970</v>
      </c>
      <c r="M90" s="453">
        <v>1990</v>
      </c>
      <c r="P90" s="406"/>
      <c r="Q90" s="455"/>
      <c r="R90" s="406"/>
      <c r="S90" s="455"/>
      <c r="T90" s="455"/>
    </row>
    <row r="91" spans="1:20" s="453" customFormat="1" ht="19.5" x14ac:dyDescent="0.25">
      <c r="A91" s="505">
        <v>76</v>
      </c>
      <c r="B91" s="448" t="s">
        <v>483</v>
      </c>
      <c r="C91" s="449" t="s">
        <v>32</v>
      </c>
      <c r="D91" s="450" t="s">
        <v>36</v>
      </c>
      <c r="E91" s="451">
        <v>5</v>
      </c>
      <c r="F91" s="452">
        <v>0.01</v>
      </c>
      <c r="G91" s="589">
        <f t="shared" si="10"/>
        <v>11520</v>
      </c>
      <c r="H91" s="591">
        <f t="shared" ref="H91" si="21">L91+J91</f>
        <v>12100</v>
      </c>
      <c r="I91" s="592">
        <f t="shared" ref="I91" si="22">ROUND(M91*(1+ОбщаяНаценка/100),-1)</f>
        <v>1990</v>
      </c>
      <c r="J91" s="591">
        <f t="shared" ref="J91" si="23">ROUND(I91*1.05,-1)</f>
        <v>2090</v>
      </c>
      <c r="K91" s="592">
        <f>Самира!K96</f>
        <v>9530</v>
      </c>
      <c r="L91" s="425">
        <f t="shared" si="9"/>
        <v>10010</v>
      </c>
      <c r="M91" s="453">
        <v>1990</v>
      </c>
      <c r="N91" s="454" t="s">
        <v>492</v>
      </c>
      <c r="P91" s="406"/>
      <c r="Q91" s="455"/>
      <c r="R91" s="406"/>
      <c r="S91" s="455"/>
      <c r="T91" s="455"/>
    </row>
    <row r="92" spans="1:20" s="453" customFormat="1" x14ac:dyDescent="0.25">
      <c r="A92" s="505">
        <v>77</v>
      </c>
      <c r="B92" s="448" t="s">
        <v>38</v>
      </c>
      <c r="C92" s="449" t="s">
        <v>25</v>
      </c>
      <c r="D92" s="450" t="s">
        <v>39</v>
      </c>
      <c r="E92" s="451">
        <v>6</v>
      </c>
      <c r="F92" s="452">
        <v>0.01</v>
      </c>
      <c r="G92" s="589">
        <f t="shared" si="10"/>
        <v>3800</v>
      </c>
      <c r="H92" s="591">
        <f t="shared" si="7"/>
        <v>3990</v>
      </c>
      <c r="I92" s="592">
        <f t="shared" si="8"/>
        <v>2030</v>
      </c>
      <c r="J92" s="591">
        <f t="shared" si="11"/>
        <v>2130</v>
      </c>
      <c r="K92" s="592">
        <f>Самира!K97</f>
        <v>1770</v>
      </c>
      <c r="L92" s="425">
        <f t="shared" si="9"/>
        <v>1860</v>
      </c>
      <c r="M92" s="453">
        <v>2030</v>
      </c>
      <c r="P92" s="406"/>
      <c r="Q92" s="455"/>
      <c r="R92" s="406"/>
      <c r="S92" s="455"/>
      <c r="T92" s="455"/>
    </row>
    <row r="93" spans="1:20" s="453" customFormat="1" ht="19.5" x14ac:dyDescent="0.25">
      <c r="A93" s="505">
        <v>78</v>
      </c>
      <c r="B93" s="457" t="s">
        <v>94</v>
      </c>
      <c r="C93" s="449" t="s">
        <v>93</v>
      </c>
      <c r="D93" s="450" t="s">
        <v>39</v>
      </c>
      <c r="E93" s="451">
        <v>6</v>
      </c>
      <c r="F93" s="452">
        <v>0.01</v>
      </c>
      <c r="G93" s="589">
        <f t="shared" si="10"/>
        <v>3620</v>
      </c>
      <c r="H93" s="591">
        <f t="shared" si="7"/>
        <v>3800</v>
      </c>
      <c r="I93" s="592">
        <f t="shared" si="8"/>
        <v>1850</v>
      </c>
      <c r="J93" s="591">
        <f t="shared" si="11"/>
        <v>1940</v>
      </c>
      <c r="K93" s="592">
        <f>Самира!K98</f>
        <v>1770</v>
      </c>
      <c r="L93" s="425">
        <f t="shared" si="9"/>
        <v>1860</v>
      </c>
      <c r="M93" s="453">
        <v>1850</v>
      </c>
      <c r="P93" s="406"/>
      <c r="Q93" s="455"/>
      <c r="R93" s="406"/>
      <c r="S93" s="455"/>
      <c r="T93" s="455"/>
    </row>
    <row r="94" spans="1:20" s="453" customFormat="1" ht="19.5" x14ac:dyDescent="0.25">
      <c r="A94" s="505">
        <v>79</v>
      </c>
      <c r="B94" s="448" t="s">
        <v>51</v>
      </c>
      <c r="C94" s="449" t="s">
        <v>52</v>
      </c>
      <c r="D94" s="456" t="s">
        <v>39</v>
      </c>
      <c r="E94" s="451">
        <v>6</v>
      </c>
      <c r="F94" s="452">
        <v>0.01</v>
      </c>
      <c r="G94" s="589">
        <f t="shared" si="10"/>
        <v>2320</v>
      </c>
      <c r="H94" s="591">
        <f t="shared" si="7"/>
        <v>2440</v>
      </c>
      <c r="I94" s="592">
        <f t="shared" si="8"/>
        <v>500</v>
      </c>
      <c r="J94" s="591">
        <f t="shared" si="11"/>
        <v>530</v>
      </c>
      <c r="K94" s="592">
        <f>Самира!K99</f>
        <v>1820</v>
      </c>
      <c r="L94" s="425">
        <f t="shared" si="9"/>
        <v>1910</v>
      </c>
      <c r="M94" s="453">
        <v>500</v>
      </c>
      <c r="P94" s="406"/>
      <c r="Q94" s="455"/>
      <c r="R94" s="406"/>
      <c r="S94" s="455"/>
      <c r="T94" s="455"/>
    </row>
    <row r="95" spans="1:20" s="453" customFormat="1" ht="19.5" x14ac:dyDescent="0.25">
      <c r="A95" s="505">
        <v>80</v>
      </c>
      <c r="B95" s="448" t="s">
        <v>92</v>
      </c>
      <c r="C95" s="449" t="s">
        <v>91</v>
      </c>
      <c r="D95" s="450" t="s">
        <v>39</v>
      </c>
      <c r="E95" s="451">
        <v>6</v>
      </c>
      <c r="F95" s="452">
        <v>0.01</v>
      </c>
      <c r="G95" s="589">
        <f t="shared" si="10"/>
        <v>4840</v>
      </c>
      <c r="H95" s="591">
        <f t="shared" si="7"/>
        <v>5080</v>
      </c>
      <c r="I95" s="592">
        <f t="shared" si="8"/>
        <v>2040</v>
      </c>
      <c r="J95" s="591">
        <f t="shared" si="11"/>
        <v>2140</v>
      </c>
      <c r="K95" s="592">
        <f>Самира!K100</f>
        <v>2800</v>
      </c>
      <c r="L95" s="425">
        <f t="shared" si="9"/>
        <v>2940</v>
      </c>
      <c r="M95" s="453">
        <v>2040</v>
      </c>
      <c r="P95" s="406"/>
      <c r="Q95" s="455"/>
      <c r="R95" s="406"/>
      <c r="S95" s="455"/>
      <c r="T95" s="455"/>
    </row>
    <row r="96" spans="1:20" s="453" customFormat="1" ht="19.5" x14ac:dyDescent="0.25">
      <c r="A96" s="505">
        <v>81</v>
      </c>
      <c r="B96" s="448" t="s">
        <v>484</v>
      </c>
      <c r="C96" s="449" t="s">
        <v>91</v>
      </c>
      <c r="D96" s="450" t="s">
        <v>39</v>
      </c>
      <c r="E96" s="451">
        <v>6</v>
      </c>
      <c r="F96" s="452">
        <v>0.01</v>
      </c>
      <c r="G96" s="589">
        <f t="shared" si="10"/>
        <v>10030</v>
      </c>
      <c r="H96" s="591">
        <f t="shared" ref="H96" si="24">L96+J96</f>
        <v>10530</v>
      </c>
      <c r="I96" s="592">
        <f t="shared" ref="I96" si="25">ROUND(M96*(1+ОбщаяНаценка/100),-1)</f>
        <v>2040</v>
      </c>
      <c r="J96" s="591">
        <f t="shared" ref="J96" si="26">ROUND(I96*1.05,-1)</f>
        <v>2140</v>
      </c>
      <c r="K96" s="592">
        <f>Самира!K101</f>
        <v>7990</v>
      </c>
      <c r="L96" s="425">
        <f t="shared" si="9"/>
        <v>8390</v>
      </c>
      <c r="M96" s="453">
        <v>2040</v>
      </c>
      <c r="N96" s="454" t="s">
        <v>492</v>
      </c>
      <c r="P96" s="406"/>
      <c r="Q96" s="455"/>
      <c r="R96" s="406"/>
      <c r="S96" s="455"/>
      <c r="T96" s="455"/>
    </row>
    <row r="97" spans="1:20" s="453" customFormat="1" ht="19.5" x14ac:dyDescent="0.25">
      <c r="A97" s="505">
        <v>82</v>
      </c>
      <c r="B97" s="448" t="s">
        <v>40</v>
      </c>
      <c r="C97" s="449" t="s">
        <v>32</v>
      </c>
      <c r="D97" s="450" t="s">
        <v>39</v>
      </c>
      <c r="E97" s="451">
        <v>6</v>
      </c>
      <c r="F97" s="452">
        <v>0.01</v>
      </c>
      <c r="G97" s="589">
        <f t="shared" si="10"/>
        <v>5320</v>
      </c>
      <c r="H97" s="591">
        <f t="shared" si="7"/>
        <v>5580</v>
      </c>
      <c r="I97" s="592">
        <f t="shared" si="8"/>
        <v>2260</v>
      </c>
      <c r="J97" s="591">
        <f t="shared" si="11"/>
        <v>2370</v>
      </c>
      <c r="K97" s="592">
        <f>Самира!K102</f>
        <v>3060</v>
      </c>
      <c r="L97" s="425">
        <f t="shared" si="9"/>
        <v>3210</v>
      </c>
      <c r="M97" s="453">
        <v>2260</v>
      </c>
      <c r="N97" s="454"/>
      <c r="P97" s="406"/>
      <c r="Q97" s="455"/>
      <c r="R97" s="406"/>
      <c r="S97" s="455"/>
      <c r="T97" s="455"/>
    </row>
    <row r="98" spans="1:20" s="453" customFormat="1" ht="19.5" x14ac:dyDescent="0.25">
      <c r="A98" s="505">
        <v>83</v>
      </c>
      <c r="B98" s="448" t="s">
        <v>485</v>
      </c>
      <c r="C98" s="449" t="s">
        <v>32</v>
      </c>
      <c r="D98" s="450" t="s">
        <v>39</v>
      </c>
      <c r="E98" s="451">
        <v>6</v>
      </c>
      <c r="F98" s="452">
        <v>0.01</v>
      </c>
      <c r="G98" s="589">
        <f t="shared" si="10"/>
        <v>12040</v>
      </c>
      <c r="H98" s="591">
        <f t="shared" ref="H98" si="27">L98+J98</f>
        <v>12640</v>
      </c>
      <c r="I98" s="592">
        <f t="shared" ref="I98" si="28">ROUND(M98*(1+ОбщаяНаценка/100),-1)</f>
        <v>2260</v>
      </c>
      <c r="J98" s="591">
        <f t="shared" ref="J98" si="29">ROUND(I98*1.05,-1)</f>
        <v>2370</v>
      </c>
      <c r="K98" s="592">
        <f>Самира!K103</f>
        <v>9780</v>
      </c>
      <c r="L98" s="425">
        <f t="shared" si="9"/>
        <v>10270</v>
      </c>
      <c r="M98" s="453">
        <v>2260</v>
      </c>
      <c r="N98" s="454" t="s">
        <v>492</v>
      </c>
      <c r="P98" s="406"/>
      <c r="Q98" s="455"/>
      <c r="R98" s="406"/>
      <c r="S98" s="455"/>
      <c r="T98" s="455"/>
    </row>
    <row r="99" spans="1:20" s="453" customFormat="1" ht="19.5" x14ac:dyDescent="0.25">
      <c r="A99" s="505">
        <v>84</v>
      </c>
      <c r="B99" s="448" t="s">
        <v>41</v>
      </c>
      <c r="C99" s="449" t="s">
        <v>34</v>
      </c>
      <c r="D99" s="450" t="s">
        <v>39</v>
      </c>
      <c r="E99" s="451">
        <v>6</v>
      </c>
      <c r="F99" s="452">
        <v>0.01</v>
      </c>
      <c r="G99" s="589">
        <f t="shared" si="10"/>
        <v>4540</v>
      </c>
      <c r="H99" s="591">
        <f t="shared" si="7"/>
        <v>4760</v>
      </c>
      <c r="I99" s="592">
        <f t="shared" si="8"/>
        <v>2270</v>
      </c>
      <c r="J99" s="591">
        <f t="shared" si="11"/>
        <v>2380</v>
      </c>
      <c r="K99" s="592">
        <f>Самира!K104</f>
        <v>2270</v>
      </c>
      <c r="L99" s="425">
        <f t="shared" si="9"/>
        <v>2380</v>
      </c>
      <c r="M99" s="453">
        <v>2270</v>
      </c>
      <c r="P99" s="406"/>
      <c r="Q99" s="455"/>
      <c r="R99" s="406"/>
      <c r="S99" s="455"/>
      <c r="T99" s="455"/>
    </row>
    <row r="100" spans="1:20" s="453" customFormat="1" ht="19.5" x14ac:dyDescent="0.25">
      <c r="A100" s="505">
        <v>85</v>
      </c>
      <c r="B100" s="448" t="s">
        <v>486</v>
      </c>
      <c r="C100" s="449" t="s">
        <v>34</v>
      </c>
      <c r="D100" s="450" t="s">
        <v>39</v>
      </c>
      <c r="E100" s="451">
        <v>6</v>
      </c>
      <c r="F100" s="452">
        <v>0.01</v>
      </c>
      <c r="G100" s="589">
        <f t="shared" si="10"/>
        <v>6580</v>
      </c>
      <c r="H100" s="591">
        <f t="shared" ref="H100" si="30">L100+J100</f>
        <v>6910</v>
      </c>
      <c r="I100" s="592">
        <f t="shared" ref="I100" si="31">ROUND(M100*(1+ОбщаяНаценка/100),-1)</f>
        <v>2270</v>
      </c>
      <c r="J100" s="591">
        <f t="shared" ref="J100" si="32">ROUND(I100*1.05,-1)</f>
        <v>2380</v>
      </c>
      <c r="K100" s="592">
        <f>Самира!K105</f>
        <v>4310</v>
      </c>
      <c r="L100" s="425">
        <f t="shared" si="9"/>
        <v>4530</v>
      </c>
      <c r="M100" s="453">
        <v>2270</v>
      </c>
      <c r="N100" s="454" t="s">
        <v>493</v>
      </c>
      <c r="P100" s="406"/>
      <c r="Q100" s="455"/>
      <c r="R100" s="406"/>
      <c r="S100" s="455"/>
      <c r="T100" s="455"/>
    </row>
    <row r="101" spans="1:20" s="453" customFormat="1" x14ac:dyDescent="0.25">
      <c r="A101" s="505">
        <v>86</v>
      </c>
      <c r="B101" s="448" t="s">
        <v>359</v>
      </c>
      <c r="C101" s="449" t="s">
        <v>25</v>
      </c>
      <c r="D101" s="450" t="s">
        <v>334</v>
      </c>
      <c r="E101" s="451"/>
      <c r="F101" s="452"/>
      <c r="G101" s="589">
        <f t="shared" si="10"/>
        <v>4240</v>
      </c>
      <c r="H101" s="591">
        <f t="shared" si="7"/>
        <v>4460</v>
      </c>
      <c r="I101" s="592">
        <f t="shared" si="8"/>
        <v>2300</v>
      </c>
      <c r="J101" s="591">
        <f t="shared" si="11"/>
        <v>2420</v>
      </c>
      <c r="K101" s="592">
        <f>Самира!K106</f>
        <v>1940</v>
      </c>
      <c r="L101" s="425">
        <f t="shared" si="9"/>
        <v>2040</v>
      </c>
      <c r="M101" s="453">
        <v>2300</v>
      </c>
      <c r="P101" s="406"/>
      <c r="Q101" s="455"/>
      <c r="R101" s="406"/>
      <c r="S101" s="455"/>
      <c r="T101" s="455"/>
    </row>
    <row r="102" spans="1:20" s="453" customFormat="1" x14ac:dyDescent="0.25">
      <c r="A102" s="505">
        <v>87</v>
      </c>
      <c r="B102" s="448" t="s">
        <v>42</v>
      </c>
      <c r="C102" s="449" t="s">
        <v>25</v>
      </c>
      <c r="D102" s="450" t="s">
        <v>43</v>
      </c>
      <c r="E102" s="451">
        <v>8</v>
      </c>
      <c r="F102" s="452">
        <v>0.02</v>
      </c>
      <c r="G102" s="589">
        <f t="shared" si="10"/>
        <v>4510</v>
      </c>
      <c r="H102" s="591">
        <f t="shared" si="7"/>
        <v>4740</v>
      </c>
      <c r="I102" s="592">
        <f t="shared" si="8"/>
        <v>2560</v>
      </c>
      <c r="J102" s="591">
        <f t="shared" si="11"/>
        <v>2690</v>
      </c>
      <c r="K102" s="592">
        <f>Самира!K107</f>
        <v>1950</v>
      </c>
      <c r="L102" s="425">
        <f t="shared" si="9"/>
        <v>2050</v>
      </c>
      <c r="M102" s="453">
        <v>2560</v>
      </c>
      <c r="P102" s="406"/>
      <c r="Q102" s="455"/>
      <c r="R102" s="406"/>
      <c r="S102" s="455"/>
      <c r="T102" s="455"/>
    </row>
    <row r="103" spans="1:20" s="453" customFormat="1" ht="19.5" x14ac:dyDescent="0.25">
      <c r="A103" s="505">
        <v>88</v>
      </c>
      <c r="B103" s="448" t="s">
        <v>95</v>
      </c>
      <c r="C103" s="449" t="s">
        <v>91</v>
      </c>
      <c r="D103" s="450" t="s">
        <v>43</v>
      </c>
      <c r="E103" s="451">
        <v>8</v>
      </c>
      <c r="F103" s="452">
        <v>0.02</v>
      </c>
      <c r="G103" s="589">
        <f t="shared" si="10"/>
        <v>5710</v>
      </c>
      <c r="H103" s="591">
        <f t="shared" si="7"/>
        <v>6000</v>
      </c>
      <c r="I103" s="592">
        <f t="shared" si="8"/>
        <v>2560</v>
      </c>
      <c r="J103" s="591">
        <f t="shared" si="11"/>
        <v>2690</v>
      </c>
      <c r="K103" s="592">
        <f>Самира!K108</f>
        <v>3150</v>
      </c>
      <c r="L103" s="425">
        <f t="shared" si="9"/>
        <v>3310</v>
      </c>
      <c r="M103" s="453">
        <v>2560</v>
      </c>
      <c r="P103" s="406"/>
      <c r="Q103" s="455"/>
      <c r="R103" s="406"/>
      <c r="S103" s="455"/>
      <c r="T103" s="455"/>
    </row>
    <row r="104" spans="1:20" s="453" customFormat="1" ht="19.5" x14ac:dyDescent="0.25">
      <c r="A104" s="505">
        <v>89</v>
      </c>
      <c r="B104" s="448" t="s">
        <v>487</v>
      </c>
      <c r="C104" s="449" t="s">
        <v>91</v>
      </c>
      <c r="D104" s="450" t="s">
        <v>43</v>
      </c>
      <c r="E104" s="451">
        <v>8</v>
      </c>
      <c r="F104" s="452">
        <v>0.02</v>
      </c>
      <c r="G104" s="589">
        <f t="shared" si="10"/>
        <v>10980</v>
      </c>
      <c r="H104" s="591">
        <f t="shared" ref="H104" si="33">L104+J104</f>
        <v>11530</v>
      </c>
      <c r="I104" s="592">
        <f t="shared" ref="I104" si="34">ROUND(M104*(1+ОбщаяНаценка/100),-1)</f>
        <v>2560</v>
      </c>
      <c r="J104" s="591">
        <f t="shared" ref="J104" si="35">ROUND(I104*1.05,-1)</f>
        <v>2690</v>
      </c>
      <c r="K104" s="592">
        <f>Самира!K109</f>
        <v>8420</v>
      </c>
      <c r="L104" s="425">
        <f t="shared" si="9"/>
        <v>8840</v>
      </c>
      <c r="M104" s="453">
        <v>2560</v>
      </c>
      <c r="N104" s="454" t="s">
        <v>492</v>
      </c>
      <c r="P104" s="406"/>
      <c r="Q104" s="455"/>
      <c r="R104" s="406"/>
      <c r="S104" s="455"/>
      <c r="T104" s="455"/>
    </row>
    <row r="105" spans="1:20" s="453" customFormat="1" ht="19.5" x14ac:dyDescent="0.25">
      <c r="A105" s="505">
        <v>90</v>
      </c>
      <c r="B105" s="448" t="s">
        <v>44</v>
      </c>
      <c r="C105" s="449" t="s">
        <v>34</v>
      </c>
      <c r="D105" s="450" t="s">
        <v>43</v>
      </c>
      <c r="E105" s="451">
        <v>8</v>
      </c>
      <c r="F105" s="452">
        <v>0.02</v>
      </c>
      <c r="G105" s="589">
        <f t="shared" si="10"/>
        <v>5930</v>
      </c>
      <c r="H105" s="591">
        <f t="shared" si="7"/>
        <v>6230</v>
      </c>
      <c r="I105" s="592">
        <f t="shared" si="8"/>
        <v>3000</v>
      </c>
      <c r="J105" s="591">
        <f t="shared" si="11"/>
        <v>3150</v>
      </c>
      <c r="K105" s="592">
        <f>Самира!K110</f>
        <v>2930</v>
      </c>
      <c r="L105" s="425">
        <f t="shared" si="9"/>
        <v>3080</v>
      </c>
      <c r="M105" s="453">
        <v>3000</v>
      </c>
      <c r="P105" s="406"/>
      <c r="Q105" s="455"/>
      <c r="R105" s="406"/>
      <c r="S105" s="455"/>
      <c r="T105" s="455"/>
    </row>
    <row r="106" spans="1:20" s="453" customFormat="1" ht="19.5" x14ac:dyDescent="0.25">
      <c r="A106" s="505">
        <v>91</v>
      </c>
      <c r="B106" s="448" t="s">
        <v>488</v>
      </c>
      <c r="C106" s="449" t="s">
        <v>34</v>
      </c>
      <c r="D106" s="450" t="s">
        <v>43</v>
      </c>
      <c r="E106" s="451">
        <v>8</v>
      </c>
      <c r="F106" s="452">
        <v>0.02</v>
      </c>
      <c r="G106" s="589">
        <f t="shared" si="10"/>
        <v>10180</v>
      </c>
      <c r="H106" s="591">
        <f t="shared" ref="H106" si="36">L106+J106</f>
        <v>10690</v>
      </c>
      <c r="I106" s="592">
        <f t="shared" ref="I106" si="37">ROUND(M106*(1+ОбщаяНаценка/100),-1)</f>
        <v>3000</v>
      </c>
      <c r="J106" s="591">
        <f t="shared" ref="J106" si="38">ROUND(I106*1.05,-1)</f>
        <v>3150</v>
      </c>
      <c r="K106" s="592">
        <f>Самира!K111</f>
        <v>7180</v>
      </c>
      <c r="L106" s="425">
        <f t="shared" si="9"/>
        <v>7540</v>
      </c>
      <c r="M106" s="453">
        <v>3000</v>
      </c>
      <c r="N106" s="454" t="s">
        <v>491</v>
      </c>
      <c r="P106" s="406"/>
      <c r="Q106" s="455"/>
      <c r="R106" s="406"/>
      <c r="S106" s="455"/>
      <c r="T106" s="455"/>
    </row>
    <row r="107" spans="1:20" s="453" customFormat="1" x14ac:dyDescent="0.25">
      <c r="A107" s="505">
        <v>92</v>
      </c>
      <c r="B107" s="458" t="s">
        <v>56</v>
      </c>
      <c r="C107" s="506" t="s">
        <v>6</v>
      </c>
      <c r="D107" s="456" t="s">
        <v>57</v>
      </c>
      <c r="E107" s="451">
        <v>12</v>
      </c>
      <c r="F107" s="452">
        <v>0.02</v>
      </c>
      <c r="G107" s="589">
        <f t="shared" si="10"/>
        <v>9150</v>
      </c>
      <c r="H107" s="591">
        <f t="shared" si="7"/>
        <v>9610</v>
      </c>
      <c r="I107" s="592">
        <f t="shared" si="8"/>
        <v>3630</v>
      </c>
      <c r="J107" s="591">
        <f t="shared" si="11"/>
        <v>3810</v>
      </c>
      <c r="K107" s="592">
        <f>Самира!K112</f>
        <v>5520</v>
      </c>
      <c r="L107" s="425">
        <f t="shared" si="9"/>
        <v>5800</v>
      </c>
      <c r="M107" s="453">
        <v>3630</v>
      </c>
      <c r="P107" s="406"/>
      <c r="Q107" s="455"/>
      <c r="R107" s="406"/>
      <c r="S107" s="455"/>
      <c r="T107" s="455"/>
    </row>
    <row r="108" spans="1:20" s="453" customFormat="1" ht="19.5" x14ac:dyDescent="0.25">
      <c r="A108" s="505">
        <v>93</v>
      </c>
      <c r="B108" s="460" t="s">
        <v>132</v>
      </c>
      <c r="C108" s="506" t="s">
        <v>143</v>
      </c>
      <c r="D108" s="456" t="s">
        <v>57</v>
      </c>
      <c r="E108" s="451">
        <v>12</v>
      </c>
      <c r="F108" s="452">
        <v>0.02</v>
      </c>
      <c r="G108" s="589">
        <f t="shared" si="10"/>
        <v>9550</v>
      </c>
      <c r="H108" s="591">
        <f t="shared" si="7"/>
        <v>10030</v>
      </c>
      <c r="I108" s="592">
        <f t="shared" si="8"/>
        <v>4030</v>
      </c>
      <c r="J108" s="591">
        <f t="shared" si="11"/>
        <v>4230</v>
      </c>
      <c r="K108" s="592">
        <f>Самира!K113</f>
        <v>5520</v>
      </c>
      <c r="L108" s="425">
        <f t="shared" si="9"/>
        <v>5800</v>
      </c>
      <c r="M108" s="453">
        <v>4030</v>
      </c>
      <c r="P108" s="406"/>
      <c r="Q108" s="455"/>
      <c r="R108" s="406"/>
      <c r="S108" s="455"/>
      <c r="T108" s="455"/>
    </row>
    <row r="109" spans="1:20" s="453" customFormat="1" ht="19.5" x14ac:dyDescent="0.25">
      <c r="A109" s="505">
        <v>94</v>
      </c>
      <c r="B109" s="458" t="s">
        <v>430</v>
      </c>
      <c r="C109" s="506" t="s">
        <v>427</v>
      </c>
      <c r="D109" s="461" t="s">
        <v>57</v>
      </c>
      <c r="E109" s="451">
        <v>12</v>
      </c>
      <c r="F109" s="452">
        <v>0.02</v>
      </c>
      <c r="G109" s="589">
        <f t="shared" si="10"/>
        <v>10650</v>
      </c>
      <c r="H109" s="591">
        <f t="shared" si="7"/>
        <v>11190</v>
      </c>
      <c r="I109" s="592">
        <f t="shared" si="8"/>
        <v>5130</v>
      </c>
      <c r="J109" s="591">
        <f t="shared" si="11"/>
        <v>5390</v>
      </c>
      <c r="K109" s="592">
        <f>Самира!K114</f>
        <v>5520</v>
      </c>
      <c r="L109" s="425">
        <f t="shared" si="9"/>
        <v>5800</v>
      </c>
      <c r="M109" s="453">
        <v>5130</v>
      </c>
      <c r="P109" s="406"/>
      <c r="Q109" s="455"/>
      <c r="R109" s="406"/>
      <c r="S109" s="455"/>
      <c r="T109" s="455"/>
    </row>
    <row r="110" spans="1:20" s="453" customFormat="1" ht="19.5" x14ac:dyDescent="0.25">
      <c r="A110" s="505">
        <v>95</v>
      </c>
      <c r="B110" s="458" t="s">
        <v>102</v>
      </c>
      <c r="C110" s="506" t="s">
        <v>104</v>
      </c>
      <c r="D110" s="461" t="s">
        <v>57</v>
      </c>
      <c r="E110" s="451">
        <v>12</v>
      </c>
      <c r="F110" s="452">
        <v>0.02</v>
      </c>
      <c r="G110" s="589">
        <f t="shared" si="10"/>
        <v>10860</v>
      </c>
      <c r="H110" s="591">
        <f t="shared" si="7"/>
        <v>11410</v>
      </c>
      <c r="I110" s="592">
        <f t="shared" si="8"/>
        <v>5340</v>
      </c>
      <c r="J110" s="591">
        <f t="shared" si="11"/>
        <v>5610</v>
      </c>
      <c r="K110" s="592">
        <f>Самира!K115</f>
        <v>5520</v>
      </c>
      <c r="L110" s="425">
        <f t="shared" si="9"/>
        <v>5800</v>
      </c>
      <c r="M110" s="453">
        <v>5340</v>
      </c>
      <c r="P110" s="406"/>
      <c r="Q110" s="455"/>
      <c r="R110" s="406"/>
      <c r="S110" s="455"/>
      <c r="T110" s="455"/>
    </row>
    <row r="111" spans="1:20" s="453" customFormat="1" x14ac:dyDescent="0.25">
      <c r="A111" s="505">
        <v>96</v>
      </c>
      <c r="B111" s="507" t="s">
        <v>324</v>
      </c>
      <c r="C111" s="506" t="s">
        <v>6</v>
      </c>
      <c r="D111" s="461" t="s">
        <v>57</v>
      </c>
      <c r="E111" s="451"/>
      <c r="F111" s="452"/>
      <c r="G111" s="589">
        <f t="shared" si="10"/>
        <v>8400</v>
      </c>
      <c r="H111" s="591">
        <f t="shared" si="7"/>
        <v>8820</v>
      </c>
      <c r="I111" s="592">
        <f t="shared" si="8"/>
        <v>2780</v>
      </c>
      <c r="J111" s="591">
        <f t="shared" si="11"/>
        <v>2920</v>
      </c>
      <c r="K111" s="592">
        <f>Самира!K116</f>
        <v>5620</v>
      </c>
      <c r="L111" s="425">
        <f t="shared" si="9"/>
        <v>5900</v>
      </c>
      <c r="M111" s="453">
        <v>2780</v>
      </c>
      <c r="P111" s="406"/>
      <c r="Q111" s="455"/>
      <c r="R111" s="406"/>
      <c r="S111" s="455"/>
      <c r="T111" s="455"/>
    </row>
    <row r="112" spans="1:20" s="453" customFormat="1" x14ac:dyDescent="0.25">
      <c r="A112" s="505">
        <v>97</v>
      </c>
      <c r="B112" s="507" t="s">
        <v>489</v>
      </c>
      <c r="C112" s="506" t="s">
        <v>6</v>
      </c>
      <c r="D112" s="461" t="s">
        <v>57</v>
      </c>
      <c r="E112" s="451"/>
      <c r="F112" s="452"/>
      <c r="G112" s="589">
        <f t="shared" si="10"/>
        <v>10970</v>
      </c>
      <c r="H112" s="591">
        <f t="shared" ref="H112" si="39">L112+J112</f>
        <v>11520</v>
      </c>
      <c r="I112" s="592">
        <f t="shared" ref="I112" si="40">ROUND(M112*(1+ОбщаяНаценка/100),-1)</f>
        <v>2780</v>
      </c>
      <c r="J112" s="591">
        <f t="shared" ref="J112" si="41">ROUND(I112*1.05,-1)</f>
        <v>2920</v>
      </c>
      <c r="K112" s="592">
        <f>Самира!K117</f>
        <v>8190</v>
      </c>
      <c r="L112" s="425">
        <f t="shared" si="9"/>
        <v>8600</v>
      </c>
      <c r="M112" s="453">
        <v>2780</v>
      </c>
      <c r="N112" s="454" t="s">
        <v>492</v>
      </c>
      <c r="P112" s="406"/>
      <c r="Q112" s="455"/>
      <c r="R112" s="406"/>
      <c r="S112" s="455"/>
      <c r="T112" s="455"/>
    </row>
    <row r="113" spans="1:20" s="453" customFormat="1" x14ac:dyDescent="0.25">
      <c r="A113" s="505">
        <v>98</v>
      </c>
      <c r="B113" s="460" t="s">
        <v>127</v>
      </c>
      <c r="C113" s="464" t="s">
        <v>6</v>
      </c>
      <c r="D113" s="463" t="s">
        <v>139</v>
      </c>
      <c r="E113" s="451"/>
      <c r="F113" s="452"/>
      <c r="G113" s="589">
        <f t="shared" si="10"/>
        <v>10160</v>
      </c>
      <c r="H113" s="591">
        <f t="shared" si="7"/>
        <v>10670</v>
      </c>
      <c r="I113" s="592">
        <f t="shared" si="8"/>
        <v>4140</v>
      </c>
      <c r="J113" s="591">
        <f t="shared" si="11"/>
        <v>4350</v>
      </c>
      <c r="K113" s="592">
        <f>Самира!K118</f>
        <v>6020</v>
      </c>
      <c r="L113" s="425">
        <f t="shared" si="9"/>
        <v>6320</v>
      </c>
      <c r="M113" s="453">
        <v>4140</v>
      </c>
      <c r="P113" s="406"/>
      <c r="Q113" s="455"/>
      <c r="R113" s="406"/>
      <c r="S113" s="455"/>
      <c r="T113" s="455"/>
    </row>
    <row r="114" spans="1:20" s="453" customFormat="1" ht="19.5" x14ac:dyDescent="0.25">
      <c r="A114" s="505">
        <v>99</v>
      </c>
      <c r="B114" s="460" t="s">
        <v>317</v>
      </c>
      <c r="C114" s="506" t="s">
        <v>143</v>
      </c>
      <c r="D114" s="463" t="s">
        <v>139</v>
      </c>
      <c r="E114" s="451"/>
      <c r="F114" s="452"/>
      <c r="G114" s="589">
        <f t="shared" si="10"/>
        <v>10430</v>
      </c>
      <c r="H114" s="591">
        <f t="shared" si="7"/>
        <v>10950</v>
      </c>
      <c r="I114" s="592">
        <f t="shared" si="8"/>
        <v>4410</v>
      </c>
      <c r="J114" s="591">
        <f t="shared" si="11"/>
        <v>4630</v>
      </c>
      <c r="K114" s="592">
        <f>Самира!K119</f>
        <v>6020</v>
      </c>
      <c r="L114" s="425">
        <f t="shared" si="9"/>
        <v>6320</v>
      </c>
      <c r="M114" s="453">
        <v>4410</v>
      </c>
      <c r="P114" s="406"/>
      <c r="Q114" s="455"/>
      <c r="R114" s="406"/>
      <c r="S114" s="455"/>
      <c r="T114" s="455"/>
    </row>
    <row r="115" spans="1:20" s="453" customFormat="1" ht="19.5" x14ac:dyDescent="0.25">
      <c r="A115" s="505">
        <v>100</v>
      </c>
      <c r="B115" s="460" t="s">
        <v>426</v>
      </c>
      <c r="C115" s="506" t="s">
        <v>427</v>
      </c>
      <c r="D115" s="463" t="s">
        <v>139</v>
      </c>
      <c r="E115" s="451"/>
      <c r="F115" s="452"/>
      <c r="G115" s="589">
        <f t="shared" si="10"/>
        <v>11580</v>
      </c>
      <c r="H115" s="591">
        <f t="shared" si="7"/>
        <v>12160</v>
      </c>
      <c r="I115" s="592">
        <f t="shared" si="8"/>
        <v>5560</v>
      </c>
      <c r="J115" s="591">
        <f t="shared" si="11"/>
        <v>5840</v>
      </c>
      <c r="K115" s="592">
        <f>Самира!K120</f>
        <v>6020</v>
      </c>
      <c r="L115" s="425">
        <f t="shared" si="9"/>
        <v>6320</v>
      </c>
      <c r="M115" s="453">
        <v>5560</v>
      </c>
      <c r="P115" s="406"/>
      <c r="Q115" s="455"/>
      <c r="R115" s="406"/>
      <c r="S115" s="455"/>
      <c r="T115" s="455"/>
    </row>
    <row r="116" spans="1:20" s="453" customFormat="1" ht="19.5" x14ac:dyDescent="0.25">
      <c r="A116" s="505">
        <v>101</v>
      </c>
      <c r="B116" s="460" t="s">
        <v>316</v>
      </c>
      <c r="C116" s="506" t="s">
        <v>104</v>
      </c>
      <c r="D116" s="463" t="s">
        <v>139</v>
      </c>
      <c r="E116" s="451"/>
      <c r="F116" s="452"/>
      <c r="G116" s="589">
        <f t="shared" si="10"/>
        <v>11790</v>
      </c>
      <c r="H116" s="591">
        <f t="shared" si="7"/>
        <v>12380</v>
      </c>
      <c r="I116" s="592">
        <f t="shared" si="8"/>
        <v>5770</v>
      </c>
      <c r="J116" s="591">
        <f t="shared" si="11"/>
        <v>6060</v>
      </c>
      <c r="K116" s="592">
        <f>Самира!K121</f>
        <v>6020</v>
      </c>
      <c r="L116" s="425">
        <f t="shared" si="9"/>
        <v>6320</v>
      </c>
      <c r="M116" s="453">
        <v>5770</v>
      </c>
      <c r="P116" s="406"/>
      <c r="Q116" s="455"/>
      <c r="R116" s="406"/>
      <c r="S116" s="455"/>
      <c r="T116" s="455"/>
    </row>
    <row r="117" spans="1:20" s="453" customFormat="1" x14ac:dyDescent="0.25">
      <c r="A117" s="505">
        <v>102</v>
      </c>
      <c r="B117" s="508" t="s">
        <v>325</v>
      </c>
      <c r="C117" s="506" t="s">
        <v>6</v>
      </c>
      <c r="D117" s="463" t="s">
        <v>139</v>
      </c>
      <c r="E117" s="451"/>
      <c r="F117" s="452"/>
      <c r="G117" s="589">
        <f t="shared" si="10"/>
        <v>9480</v>
      </c>
      <c r="H117" s="591">
        <f t="shared" si="7"/>
        <v>9950</v>
      </c>
      <c r="I117" s="592">
        <f t="shared" si="8"/>
        <v>3220</v>
      </c>
      <c r="J117" s="591">
        <f t="shared" si="11"/>
        <v>3380</v>
      </c>
      <c r="K117" s="592">
        <f>Самира!K122</f>
        <v>6260</v>
      </c>
      <c r="L117" s="425">
        <f t="shared" si="9"/>
        <v>6570</v>
      </c>
      <c r="M117" s="453">
        <v>3220</v>
      </c>
      <c r="P117" s="406"/>
      <c r="Q117" s="455"/>
      <c r="R117" s="406"/>
      <c r="S117" s="455"/>
      <c r="T117" s="455"/>
    </row>
    <row r="118" spans="1:20" s="453" customFormat="1" x14ac:dyDescent="0.25">
      <c r="A118" s="505">
        <v>103</v>
      </c>
      <c r="B118" s="508" t="s">
        <v>490</v>
      </c>
      <c r="C118" s="506" t="s">
        <v>6</v>
      </c>
      <c r="D118" s="463" t="s">
        <v>139</v>
      </c>
      <c r="E118" s="451"/>
      <c r="F118" s="452"/>
      <c r="G118" s="589">
        <f t="shared" si="10"/>
        <v>11970</v>
      </c>
      <c r="H118" s="591">
        <f t="shared" ref="H118" si="42">L118+J118</f>
        <v>12570</v>
      </c>
      <c r="I118" s="592">
        <f t="shared" ref="I118" si="43">ROUND(M118*(1+ОбщаяНаценка/100),-1)</f>
        <v>3220</v>
      </c>
      <c r="J118" s="591">
        <f t="shared" ref="J118" si="44">ROUND(I118*1.05,-1)</f>
        <v>3380</v>
      </c>
      <c r="K118" s="592">
        <f>Самира!K123</f>
        <v>8750</v>
      </c>
      <c r="L118" s="425">
        <f t="shared" si="9"/>
        <v>9190</v>
      </c>
      <c r="M118" s="453">
        <v>3220</v>
      </c>
      <c r="N118" s="454" t="s">
        <v>492</v>
      </c>
      <c r="P118" s="406"/>
      <c r="Q118" s="455"/>
      <c r="R118" s="406"/>
      <c r="S118" s="455"/>
      <c r="T118" s="455"/>
    </row>
    <row r="119" spans="1:20" s="453" customFormat="1" ht="29.25" x14ac:dyDescent="0.25">
      <c r="A119" s="505">
        <v>104</v>
      </c>
      <c r="B119" s="460" t="s">
        <v>141</v>
      </c>
      <c r="C119" s="464" t="s">
        <v>142</v>
      </c>
      <c r="D119" s="463" t="s">
        <v>139</v>
      </c>
      <c r="E119" s="451"/>
      <c r="F119" s="452"/>
      <c r="G119" s="589">
        <f t="shared" si="10"/>
        <v>9620</v>
      </c>
      <c r="H119" s="591">
        <f t="shared" si="7"/>
        <v>10100</v>
      </c>
      <c r="I119" s="592">
        <f t="shared" si="8"/>
        <v>5420</v>
      </c>
      <c r="J119" s="591">
        <f t="shared" si="11"/>
        <v>5690</v>
      </c>
      <c r="K119" s="592">
        <f>Самира!K124</f>
        <v>4200</v>
      </c>
      <c r="L119" s="425">
        <f t="shared" si="9"/>
        <v>4410</v>
      </c>
      <c r="M119" s="453">
        <v>5420</v>
      </c>
      <c r="P119" s="406"/>
      <c r="Q119" s="455"/>
      <c r="R119" s="406"/>
      <c r="S119" s="455"/>
      <c r="T119" s="455"/>
    </row>
    <row r="120" spans="1:20" s="453" customFormat="1" ht="29.25" x14ac:dyDescent="0.25">
      <c r="A120" s="505">
        <v>105</v>
      </c>
      <c r="B120" s="460" t="s">
        <v>140</v>
      </c>
      <c r="C120" s="464" t="s">
        <v>142</v>
      </c>
      <c r="D120" s="463" t="s">
        <v>57</v>
      </c>
      <c r="E120" s="451"/>
      <c r="F120" s="452"/>
      <c r="G120" s="589">
        <f t="shared" si="10"/>
        <v>8940</v>
      </c>
      <c r="H120" s="591">
        <f t="shared" si="7"/>
        <v>9390</v>
      </c>
      <c r="I120" s="592">
        <f t="shared" si="8"/>
        <v>4970</v>
      </c>
      <c r="J120" s="591">
        <f t="shared" si="11"/>
        <v>5220</v>
      </c>
      <c r="K120" s="592">
        <f>Самира!K125</f>
        <v>3970</v>
      </c>
      <c r="L120" s="425">
        <f t="shared" si="9"/>
        <v>4170</v>
      </c>
      <c r="M120" s="453">
        <v>4970</v>
      </c>
      <c r="P120" s="406"/>
      <c r="Q120" s="455"/>
      <c r="R120" s="406"/>
      <c r="S120" s="455"/>
      <c r="T120" s="455"/>
    </row>
    <row r="121" spans="1:20" s="453" customFormat="1" ht="19.5" x14ac:dyDescent="0.25">
      <c r="A121" s="505">
        <v>106</v>
      </c>
      <c r="B121" s="460" t="s">
        <v>114</v>
      </c>
      <c r="C121" s="464" t="s">
        <v>115</v>
      </c>
      <c r="D121" s="465" t="s">
        <v>156</v>
      </c>
      <c r="E121" s="451">
        <v>3</v>
      </c>
      <c r="F121" s="452">
        <v>0.04</v>
      </c>
      <c r="G121" s="589">
        <f t="shared" si="10"/>
        <v>2360</v>
      </c>
      <c r="H121" s="591">
        <f t="shared" si="7"/>
        <v>2480</v>
      </c>
      <c r="I121" s="592">
        <f t="shared" si="8"/>
        <v>1850</v>
      </c>
      <c r="J121" s="591">
        <f t="shared" si="11"/>
        <v>1940</v>
      </c>
      <c r="K121" s="592">
        <f>Самира!K126</f>
        <v>510</v>
      </c>
      <c r="L121" s="425">
        <f t="shared" si="9"/>
        <v>540</v>
      </c>
      <c r="M121" s="453">
        <v>1850</v>
      </c>
      <c r="P121" s="406"/>
      <c r="Q121" s="455"/>
      <c r="R121" s="406"/>
      <c r="S121" s="455"/>
      <c r="T121" s="455"/>
    </row>
    <row r="122" spans="1:20" s="453" customFormat="1" ht="29.25" x14ac:dyDescent="0.25">
      <c r="A122" s="505">
        <v>107</v>
      </c>
      <c r="B122" s="460" t="s">
        <v>116</v>
      </c>
      <c r="C122" s="464" t="s">
        <v>117</v>
      </c>
      <c r="D122" s="466" t="s">
        <v>156</v>
      </c>
      <c r="E122" s="451">
        <v>3</v>
      </c>
      <c r="F122" s="452">
        <v>0.04</v>
      </c>
      <c r="G122" s="589">
        <f t="shared" si="10"/>
        <v>2830</v>
      </c>
      <c r="H122" s="591">
        <f t="shared" si="7"/>
        <v>2970</v>
      </c>
      <c r="I122" s="592">
        <f t="shared" si="8"/>
        <v>1850</v>
      </c>
      <c r="J122" s="591">
        <f t="shared" si="11"/>
        <v>1940</v>
      </c>
      <c r="K122" s="592">
        <f>Самира!K127</f>
        <v>980</v>
      </c>
      <c r="L122" s="425">
        <f t="shared" si="9"/>
        <v>1030</v>
      </c>
      <c r="M122" s="453">
        <v>1850</v>
      </c>
      <c r="P122" s="406"/>
      <c r="Q122" s="455"/>
      <c r="R122" s="406"/>
      <c r="S122" s="455"/>
      <c r="T122" s="455"/>
    </row>
    <row r="123" spans="1:20" s="453" customFormat="1" x14ac:dyDescent="0.25">
      <c r="A123" s="505">
        <v>108</v>
      </c>
      <c r="B123" s="467" t="s">
        <v>96</v>
      </c>
      <c r="C123" s="468" t="s">
        <v>303</v>
      </c>
      <c r="D123" s="469" t="s">
        <v>98</v>
      </c>
      <c r="E123" s="451">
        <v>6</v>
      </c>
      <c r="F123" s="452">
        <v>0.02</v>
      </c>
      <c r="G123" s="589">
        <f t="shared" si="10"/>
        <v>1970</v>
      </c>
      <c r="H123" s="591">
        <f t="shared" ref="H123:H136" si="45">L123+J123</f>
        <v>2070</v>
      </c>
      <c r="I123" s="592">
        <f t="shared" ref="I123:I136" si="46">ROUND(M123*(1+ОбщаяНаценка/100),-1)</f>
        <v>1850</v>
      </c>
      <c r="J123" s="591">
        <f t="shared" si="11"/>
        <v>1940</v>
      </c>
      <c r="K123" s="592">
        <f>Самира!K128</f>
        <v>120</v>
      </c>
      <c r="L123" s="425">
        <f t="shared" si="9"/>
        <v>130</v>
      </c>
      <c r="M123" s="453">
        <v>1850</v>
      </c>
      <c r="P123" s="406"/>
      <c r="Q123" s="455"/>
      <c r="R123" s="406"/>
      <c r="S123" s="455"/>
      <c r="T123" s="455"/>
    </row>
    <row r="124" spans="1:20" s="453" customFormat="1" x14ac:dyDescent="0.25">
      <c r="A124" s="505">
        <v>109</v>
      </c>
      <c r="B124" s="467" t="s">
        <v>97</v>
      </c>
      <c r="C124" s="468" t="s">
        <v>303</v>
      </c>
      <c r="D124" s="469" t="s">
        <v>99</v>
      </c>
      <c r="E124" s="451">
        <v>5</v>
      </c>
      <c r="F124" s="452">
        <v>0.01</v>
      </c>
      <c r="G124" s="589">
        <f t="shared" si="10"/>
        <v>1530</v>
      </c>
      <c r="H124" s="591">
        <f t="shared" si="45"/>
        <v>1600</v>
      </c>
      <c r="I124" s="592">
        <f t="shared" si="46"/>
        <v>1440</v>
      </c>
      <c r="J124" s="591">
        <f t="shared" si="11"/>
        <v>1510</v>
      </c>
      <c r="K124" s="592">
        <f>Самира!K129</f>
        <v>90</v>
      </c>
      <c r="L124" s="425">
        <f t="shared" si="9"/>
        <v>90</v>
      </c>
      <c r="M124" s="453">
        <v>1440</v>
      </c>
      <c r="P124" s="406"/>
      <c r="Q124" s="455"/>
      <c r="R124" s="406"/>
      <c r="S124" s="455"/>
      <c r="T124" s="455"/>
    </row>
    <row r="125" spans="1:20" s="453" customFormat="1" ht="19.5" x14ac:dyDescent="0.25">
      <c r="A125" s="505">
        <v>110</v>
      </c>
      <c r="B125" s="448" t="s">
        <v>58</v>
      </c>
      <c r="C125" s="449" t="s">
        <v>59</v>
      </c>
      <c r="D125" s="470" t="s">
        <v>60</v>
      </c>
      <c r="E125" s="471">
        <v>3</v>
      </c>
      <c r="F125" s="472">
        <v>0.01</v>
      </c>
      <c r="G125" s="589">
        <f t="shared" si="10"/>
        <v>820</v>
      </c>
      <c r="H125" s="591">
        <f t="shared" si="45"/>
        <v>860</v>
      </c>
      <c r="I125" s="592">
        <f t="shared" si="46"/>
        <v>820</v>
      </c>
      <c r="J125" s="591">
        <f t="shared" si="11"/>
        <v>860</v>
      </c>
      <c r="K125" s="592"/>
      <c r="L125" s="425">
        <f t="shared" si="9"/>
        <v>0</v>
      </c>
      <c r="M125" s="453">
        <v>820</v>
      </c>
      <c r="P125" s="406"/>
      <c r="Q125" s="455"/>
      <c r="R125" s="406"/>
      <c r="S125" s="455"/>
      <c r="T125" s="455"/>
    </row>
    <row r="126" spans="1:20" s="453" customFormat="1" ht="19.5" x14ac:dyDescent="0.25">
      <c r="A126" s="505">
        <v>111</v>
      </c>
      <c r="B126" s="448" t="s">
        <v>61</v>
      </c>
      <c r="C126" s="449" t="s">
        <v>59</v>
      </c>
      <c r="D126" s="470" t="s">
        <v>62</v>
      </c>
      <c r="E126" s="471">
        <v>1</v>
      </c>
      <c r="F126" s="472">
        <v>0.01</v>
      </c>
      <c r="G126" s="589">
        <f t="shared" si="10"/>
        <v>280</v>
      </c>
      <c r="H126" s="591">
        <f t="shared" si="45"/>
        <v>290</v>
      </c>
      <c r="I126" s="592">
        <f t="shared" si="46"/>
        <v>280</v>
      </c>
      <c r="J126" s="591">
        <f t="shared" si="11"/>
        <v>290</v>
      </c>
      <c r="K126" s="592"/>
      <c r="L126" s="425">
        <f t="shared" si="9"/>
        <v>0</v>
      </c>
      <c r="M126" s="453">
        <v>280</v>
      </c>
      <c r="P126" s="455"/>
      <c r="Q126" s="455"/>
      <c r="R126" s="406"/>
      <c r="S126" s="455"/>
      <c r="T126" s="455"/>
    </row>
    <row r="127" spans="1:20" s="453" customFormat="1" ht="19.5" x14ac:dyDescent="0.25">
      <c r="A127" s="505">
        <v>112</v>
      </c>
      <c r="B127" s="448" t="s">
        <v>63</v>
      </c>
      <c r="C127" s="449" t="s">
        <v>64</v>
      </c>
      <c r="D127" s="470" t="s">
        <v>65</v>
      </c>
      <c r="E127" s="471">
        <v>6</v>
      </c>
      <c r="F127" s="472">
        <v>0.02</v>
      </c>
      <c r="G127" s="589">
        <f t="shared" si="10"/>
        <v>1530</v>
      </c>
      <c r="H127" s="591">
        <f t="shared" si="45"/>
        <v>1610</v>
      </c>
      <c r="I127" s="592">
        <f t="shared" si="46"/>
        <v>1530</v>
      </c>
      <c r="J127" s="591">
        <f t="shared" si="11"/>
        <v>1610</v>
      </c>
      <c r="K127" s="592"/>
      <c r="L127" s="425">
        <f t="shared" si="9"/>
        <v>0</v>
      </c>
      <c r="M127" s="453">
        <v>1530</v>
      </c>
      <c r="P127" s="455"/>
      <c r="Q127" s="455"/>
      <c r="R127" s="406"/>
      <c r="S127" s="455"/>
      <c r="T127" s="455"/>
    </row>
    <row r="128" spans="1:20" s="453" customFormat="1" ht="19.5" x14ac:dyDescent="0.25">
      <c r="A128" s="505">
        <v>113</v>
      </c>
      <c r="B128" s="448" t="s">
        <v>66</v>
      </c>
      <c r="C128" s="449" t="s">
        <v>64</v>
      </c>
      <c r="D128" s="470" t="s">
        <v>67</v>
      </c>
      <c r="E128" s="471">
        <v>3</v>
      </c>
      <c r="F128" s="472">
        <v>0.02</v>
      </c>
      <c r="G128" s="589">
        <f t="shared" si="10"/>
        <v>780</v>
      </c>
      <c r="H128" s="591">
        <f t="shared" si="45"/>
        <v>820</v>
      </c>
      <c r="I128" s="592">
        <f t="shared" si="46"/>
        <v>780</v>
      </c>
      <c r="J128" s="591">
        <f t="shared" si="11"/>
        <v>820</v>
      </c>
      <c r="K128" s="592"/>
      <c r="L128" s="425">
        <f t="shared" si="9"/>
        <v>0</v>
      </c>
      <c r="M128" s="453">
        <v>780</v>
      </c>
      <c r="P128" s="455"/>
      <c r="Q128" s="455"/>
      <c r="R128" s="406"/>
      <c r="S128" s="455"/>
      <c r="T128" s="455"/>
    </row>
    <row r="129" spans="1:20" s="453" customFormat="1" ht="19.5" x14ac:dyDescent="0.25">
      <c r="A129" s="505">
        <v>114</v>
      </c>
      <c r="B129" s="448" t="s">
        <v>68</v>
      </c>
      <c r="C129" s="449" t="s">
        <v>69</v>
      </c>
      <c r="D129" s="470" t="s">
        <v>70</v>
      </c>
      <c r="E129" s="471">
        <v>16</v>
      </c>
      <c r="F129" s="472">
        <v>0.04</v>
      </c>
      <c r="G129" s="589">
        <f t="shared" si="10"/>
        <v>4300</v>
      </c>
      <c r="H129" s="591">
        <f t="shared" si="45"/>
        <v>4520</v>
      </c>
      <c r="I129" s="592">
        <f t="shared" si="46"/>
        <v>4300</v>
      </c>
      <c r="J129" s="591">
        <f t="shared" si="11"/>
        <v>4520</v>
      </c>
      <c r="K129" s="592"/>
      <c r="L129" s="425">
        <f t="shared" si="9"/>
        <v>0</v>
      </c>
      <c r="M129" s="453">
        <v>4300</v>
      </c>
      <c r="P129" s="455"/>
      <c r="Q129" s="455"/>
      <c r="R129" s="406"/>
      <c r="S129" s="455"/>
      <c r="T129" s="455"/>
    </row>
    <row r="130" spans="1:20" s="453" customFormat="1" ht="19.5" x14ac:dyDescent="0.25">
      <c r="A130" s="505">
        <v>115</v>
      </c>
      <c r="B130" s="467" t="s">
        <v>161</v>
      </c>
      <c r="C130" s="449" t="s">
        <v>59</v>
      </c>
      <c r="D130" s="469" t="s">
        <v>154</v>
      </c>
      <c r="E130" s="451"/>
      <c r="F130" s="473"/>
      <c r="G130" s="589">
        <f t="shared" si="10"/>
        <v>1050</v>
      </c>
      <c r="H130" s="591">
        <f t="shared" si="45"/>
        <v>1100</v>
      </c>
      <c r="I130" s="592">
        <f t="shared" si="46"/>
        <v>1050</v>
      </c>
      <c r="J130" s="591">
        <f t="shared" si="11"/>
        <v>1100</v>
      </c>
      <c r="K130" s="592"/>
      <c r="L130" s="425">
        <f t="shared" si="9"/>
        <v>0</v>
      </c>
      <c r="M130" s="453">
        <v>1050</v>
      </c>
      <c r="P130" s="455"/>
      <c r="Q130" s="455"/>
      <c r="R130" s="406"/>
      <c r="S130" s="455"/>
      <c r="T130" s="455"/>
    </row>
    <row r="131" spans="1:20" s="453" customFormat="1" ht="19.5" x14ac:dyDescent="0.25">
      <c r="A131" s="505">
        <v>116</v>
      </c>
      <c r="B131" s="467" t="s">
        <v>126</v>
      </c>
      <c r="C131" s="468" t="s">
        <v>128</v>
      </c>
      <c r="D131" s="469" t="s">
        <v>144</v>
      </c>
      <c r="E131" s="451"/>
      <c r="F131" s="473"/>
      <c r="G131" s="589">
        <f t="shared" si="10"/>
        <v>4700</v>
      </c>
      <c r="H131" s="591">
        <f t="shared" si="45"/>
        <v>4940</v>
      </c>
      <c r="I131" s="592">
        <f t="shared" si="46"/>
        <v>4700</v>
      </c>
      <c r="J131" s="591">
        <f t="shared" si="11"/>
        <v>4940</v>
      </c>
      <c r="K131" s="592"/>
      <c r="L131" s="425">
        <f t="shared" si="9"/>
        <v>0</v>
      </c>
      <c r="M131" s="453">
        <v>4700</v>
      </c>
      <c r="P131" s="455"/>
      <c r="Q131" s="455"/>
      <c r="R131" s="406"/>
      <c r="S131" s="455"/>
      <c r="T131" s="455"/>
    </row>
    <row r="132" spans="1:20" s="453" customFormat="1" ht="19.5" x14ac:dyDescent="0.25">
      <c r="A132" s="505">
        <v>117</v>
      </c>
      <c r="B132" s="467" t="s">
        <v>295</v>
      </c>
      <c r="C132" s="468" t="s">
        <v>128</v>
      </c>
      <c r="D132" s="469" t="s">
        <v>297</v>
      </c>
      <c r="E132" s="451"/>
      <c r="F132" s="472"/>
      <c r="G132" s="589">
        <f t="shared" si="10"/>
        <v>4920</v>
      </c>
      <c r="H132" s="591">
        <f t="shared" si="45"/>
        <v>5170</v>
      </c>
      <c r="I132" s="592">
        <f t="shared" si="46"/>
        <v>4920</v>
      </c>
      <c r="J132" s="591">
        <f t="shared" si="11"/>
        <v>5170</v>
      </c>
      <c r="K132" s="592"/>
      <c r="L132" s="425">
        <f t="shared" si="9"/>
        <v>0</v>
      </c>
      <c r="M132" s="453">
        <v>4920</v>
      </c>
      <c r="P132" s="455"/>
      <c r="Q132" s="455"/>
      <c r="R132" s="406"/>
      <c r="S132" s="455"/>
      <c r="T132" s="455"/>
    </row>
    <row r="133" spans="1:20" s="453" customFormat="1" ht="19.5" x14ac:dyDescent="0.25">
      <c r="A133" s="505">
        <v>118</v>
      </c>
      <c r="B133" s="467" t="s">
        <v>296</v>
      </c>
      <c r="C133" s="468" t="s">
        <v>128</v>
      </c>
      <c r="D133" s="469" t="s">
        <v>298</v>
      </c>
      <c r="E133" s="451"/>
      <c r="F133" s="472"/>
      <c r="G133" s="589">
        <f t="shared" si="10"/>
        <v>5340</v>
      </c>
      <c r="H133" s="591">
        <f t="shared" si="45"/>
        <v>5610</v>
      </c>
      <c r="I133" s="592">
        <f t="shared" si="46"/>
        <v>5340</v>
      </c>
      <c r="J133" s="591">
        <f t="shared" si="11"/>
        <v>5610</v>
      </c>
      <c r="K133" s="592"/>
      <c r="L133" s="425">
        <f t="shared" si="9"/>
        <v>0</v>
      </c>
      <c r="M133" s="453">
        <v>5340</v>
      </c>
      <c r="P133" s="455"/>
      <c r="Q133" s="455"/>
      <c r="R133" s="406"/>
      <c r="S133" s="455"/>
      <c r="T133" s="455"/>
    </row>
    <row r="134" spans="1:20" s="453" customFormat="1" ht="29.25" x14ac:dyDescent="0.25">
      <c r="A134" s="505">
        <v>119</v>
      </c>
      <c r="B134" s="467" t="s">
        <v>363</v>
      </c>
      <c r="C134" s="468" t="s">
        <v>300</v>
      </c>
      <c r="D134" s="469" t="s">
        <v>299</v>
      </c>
      <c r="E134" s="451"/>
      <c r="F134" s="472"/>
      <c r="G134" s="589">
        <f t="shared" si="10"/>
        <v>640</v>
      </c>
      <c r="H134" s="591">
        <f t="shared" si="45"/>
        <v>670</v>
      </c>
      <c r="I134" s="592">
        <f t="shared" si="46"/>
        <v>640</v>
      </c>
      <c r="J134" s="591">
        <f t="shared" si="11"/>
        <v>670</v>
      </c>
      <c r="K134" s="592"/>
      <c r="L134" s="425">
        <f t="shared" si="9"/>
        <v>0</v>
      </c>
      <c r="M134" s="453">
        <v>640</v>
      </c>
      <c r="P134" s="455"/>
      <c r="Q134" s="455"/>
      <c r="R134" s="406"/>
      <c r="S134" s="455"/>
      <c r="T134" s="455"/>
    </row>
    <row r="135" spans="1:20" s="453" customFormat="1" x14ac:dyDescent="0.25">
      <c r="A135" s="505">
        <v>120</v>
      </c>
      <c r="B135" s="448" t="s">
        <v>71</v>
      </c>
      <c r="C135" s="449" t="s">
        <v>72</v>
      </c>
      <c r="D135" s="470" t="s">
        <v>73</v>
      </c>
      <c r="E135" s="471">
        <v>4</v>
      </c>
      <c r="F135" s="472">
        <v>0.01</v>
      </c>
      <c r="G135" s="589">
        <f t="shared" si="10"/>
        <v>1300</v>
      </c>
      <c r="H135" s="591">
        <f t="shared" si="45"/>
        <v>1360</v>
      </c>
      <c r="I135" s="592">
        <f t="shared" si="46"/>
        <v>830</v>
      </c>
      <c r="J135" s="591">
        <f t="shared" si="11"/>
        <v>870</v>
      </c>
      <c r="K135" s="592">
        <f>Самира!K140</f>
        <v>470</v>
      </c>
      <c r="L135" s="425">
        <f t="shared" si="9"/>
        <v>490</v>
      </c>
      <c r="M135" s="453">
        <v>830</v>
      </c>
      <c r="P135" s="455"/>
      <c r="Q135" s="455"/>
      <c r="R135" s="406"/>
      <c r="S135" s="455"/>
      <c r="T135" s="455"/>
    </row>
    <row r="136" spans="1:20" s="453" customFormat="1" ht="15.75" thickBot="1" x14ac:dyDescent="0.3">
      <c r="A136" s="505">
        <v>121</v>
      </c>
      <c r="B136" s="448" t="s">
        <v>74</v>
      </c>
      <c r="C136" s="449" t="s">
        <v>72</v>
      </c>
      <c r="D136" s="470" t="s">
        <v>75</v>
      </c>
      <c r="E136" s="471">
        <v>4</v>
      </c>
      <c r="F136" s="471">
        <v>0.01</v>
      </c>
      <c r="G136" s="413">
        <f t="shared" si="10"/>
        <v>1410</v>
      </c>
      <c r="H136" s="593">
        <f t="shared" si="45"/>
        <v>1480</v>
      </c>
      <c r="I136" s="594">
        <f t="shared" si="46"/>
        <v>1410</v>
      </c>
      <c r="J136" s="593">
        <f t="shared" si="11"/>
        <v>1480</v>
      </c>
      <c r="K136" s="594"/>
      <c r="L136" s="425">
        <f t="shared" si="9"/>
        <v>0</v>
      </c>
      <c r="M136" s="453">
        <v>1410</v>
      </c>
      <c r="P136" s="455"/>
      <c r="Q136" s="455"/>
      <c r="R136" s="406"/>
      <c r="S136" s="455"/>
      <c r="T136" s="455"/>
    </row>
    <row r="137" spans="1:20" x14ac:dyDescent="0.25">
      <c r="A137" s="15"/>
      <c r="D137" s="111"/>
      <c r="E137" s="98"/>
      <c r="F137" s="79"/>
      <c r="I137" s="34"/>
      <c r="J137" s="34"/>
      <c r="M137" s="34"/>
    </row>
    <row r="138" spans="1:20" x14ac:dyDescent="0.25">
      <c r="A138" s="15"/>
      <c r="E138" s="99"/>
      <c r="F138" s="29"/>
      <c r="I138" s="34"/>
      <c r="J138" s="34"/>
      <c r="M138" s="34"/>
    </row>
    <row r="139" spans="1:20" x14ac:dyDescent="0.25">
      <c r="A139" s="15"/>
      <c r="E139" s="98"/>
      <c r="F139" s="29"/>
      <c r="I139" s="34"/>
      <c r="J139" s="34"/>
      <c r="M139" s="34"/>
    </row>
    <row r="140" spans="1:20" x14ac:dyDescent="0.25">
      <c r="A140" s="15"/>
      <c r="E140" s="98"/>
      <c r="F140" s="29"/>
      <c r="I140" s="34"/>
      <c r="J140" s="34"/>
      <c r="M140" s="34"/>
    </row>
    <row r="141" spans="1:20" x14ac:dyDescent="0.25">
      <c r="A141" s="15"/>
      <c r="B141" s="72"/>
      <c r="C141" s="110"/>
      <c r="E141" s="99"/>
      <c r="F141" s="29"/>
      <c r="I141" s="34"/>
      <c r="J141" s="34"/>
      <c r="M141" s="34"/>
    </row>
    <row r="142" spans="1:20" x14ac:dyDescent="0.25">
      <c r="A142" s="15"/>
      <c r="B142" s="72"/>
      <c r="C142" s="110"/>
      <c r="D142" s="74"/>
      <c r="E142" s="98"/>
      <c r="F142" s="79"/>
      <c r="I142" s="34"/>
      <c r="J142" s="34"/>
      <c r="M142" s="34"/>
    </row>
    <row r="143" spans="1:20" x14ac:dyDescent="0.25">
      <c r="A143" s="15"/>
      <c r="B143" s="72"/>
      <c r="C143" s="110"/>
      <c r="D143" s="74"/>
      <c r="E143" s="29"/>
      <c r="F143" s="29"/>
      <c r="I143" s="34"/>
      <c r="J143" s="34"/>
      <c r="M143" s="34"/>
    </row>
    <row r="144" spans="1:20" x14ac:dyDescent="0.25">
      <c r="A144" s="15"/>
      <c r="B144" s="72"/>
      <c r="C144" s="110"/>
      <c r="D144" s="74"/>
      <c r="E144" s="29"/>
      <c r="F144" s="29"/>
      <c r="I144" s="34"/>
      <c r="J144" s="34"/>
      <c r="M144" s="34"/>
    </row>
  </sheetData>
  <mergeCells count="5">
    <mergeCell ref="B9:C9"/>
    <mergeCell ref="B11:C11"/>
    <mergeCell ref="G14:H14"/>
    <mergeCell ref="I14:J14"/>
    <mergeCell ref="K14:L14"/>
  </mergeCells>
  <pageMargins left="0.7" right="0.7" top="0.75" bottom="0.75" header="0.3" footer="0.3"/>
  <pageSetup scale="6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T145"/>
  <sheetViews>
    <sheetView zoomScaleNormal="100" workbookViewId="0">
      <selection activeCell="L16" sqref="L16"/>
    </sheetView>
  </sheetViews>
  <sheetFormatPr defaultRowHeight="15" x14ac:dyDescent="0.25"/>
  <cols>
    <col min="1" max="1" width="2.140625" customWidth="1"/>
    <col min="2" max="2" width="12.140625" customWidth="1"/>
    <col min="3" max="3" width="15.7109375" customWidth="1"/>
    <col min="4" max="4" width="11.28515625" customWidth="1"/>
    <col min="5" max="5" width="4.42578125" customWidth="1"/>
    <col min="6" max="6" width="5" customWidth="1"/>
    <col min="7" max="12" width="9.140625" style="575"/>
    <col min="13" max="13" width="8.7109375" style="279" hidden="1" customWidth="1"/>
    <col min="16" max="20" width="9.140625" style="414"/>
  </cols>
  <sheetData>
    <row r="1" spans="1:20" s="316" customFormat="1" x14ac:dyDescent="0.25">
      <c r="A1" s="9"/>
      <c r="B1" s="100"/>
      <c r="C1" s="82"/>
      <c r="D1" s="81"/>
      <c r="E1" s="19"/>
      <c r="F1" s="29"/>
      <c r="G1" s="34"/>
      <c r="H1" s="34"/>
      <c r="I1" s="575"/>
      <c r="J1" s="575"/>
      <c r="K1" s="34"/>
      <c r="L1" s="575"/>
      <c r="P1" s="414"/>
      <c r="Q1" s="414"/>
      <c r="R1" s="414"/>
      <c r="S1" s="414"/>
      <c r="T1" s="414"/>
    </row>
    <row r="2" spans="1:20" s="316" customFormat="1" x14ac:dyDescent="0.25">
      <c r="A2" s="13"/>
      <c r="B2" s="101"/>
      <c r="C2" s="82"/>
      <c r="D2" s="19"/>
      <c r="E2" s="29"/>
      <c r="F2" s="29"/>
      <c r="G2" s="34"/>
      <c r="H2" s="34"/>
      <c r="I2" s="575"/>
      <c r="J2" s="575"/>
      <c r="K2" s="34"/>
      <c r="L2" s="575"/>
      <c r="P2" s="414"/>
      <c r="Q2" s="414"/>
      <c r="R2" s="414"/>
      <c r="S2" s="414"/>
      <c r="T2" s="414"/>
    </row>
    <row r="3" spans="1:20" s="316" customFormat="1" x14ac:dyDescent="0.25">
      <c r="A3" s="13"/>
      <c r="B3" s="101"/>
      <c r="C3" s="82"/>
      <c r="D3" s="80"/>
      <c r="E3" s="29"/>
      <c r="F3" s="29"/>
      <c r="G3" s="34"/>
      <c r="H3" s="34"/>
      <c r="I3" s="575"/>
      <c r="J3" s="575"/>
      <c r="K3" s="34"/>
      <c r="L3" s="575"/>
      <c r="P3" s="414"/>
      <c r="Q3" s="414"/>
      <c r="R3" s="414"/>
      <c r="S3" s="414"/>
      <c r="T3" s="414"/>
    </row>
    <row r="4" spans="1:20" s="316" customFormat="1" x14ac:dyDescent="0.25">
      <c r="A4" s="105" t="s">
        <v>8</v>
      </c>
      <c r="B4" s="167" t="s">
        <v>402</v>
      </c>
      <c r="C4" s="94"/>
      <c r="D4" s="168"/>
      <c r="E4" s="169"/>
      <c r="F4" s="169"/>
      <c r="G4" s="107"/>
      <c r="H4" s="107"/>
      <c r="I4" s="575"/>
      <c r="J4" s="575"/>
      <c r="K4" s="107"/>
      <c r="L4" s="575"/>
      <c r="P4" s="414"/>
      <c r="Q4" s="414"/>
      <c r="R4" s="414"/>
      <c r="S4" s="414"/>
      <c r="T4" s="414"/>
    </row>
    <row r="5" spans="1:20" s="316" customFormat="1" x14ac:dyDescent="0.25">
      <c r="A5" s="105"/>
      <c r="B5" s="314"/>
      <c r="C5" s="94"/>
      <c r="D5" s="168"/>
      <c r="E5" s="169"/>
      <c r="F5" s="169"/>
      <c r="G5" s="107"/>
      <c r="H5" s="107"/>
      <c r="I5" s="575"/>
      <c r="J5" s="575"/>
      <c r="K5" s="107"/>
      <c r="L5" s="575"/>
      <c r="P5" s="414"/>
      <c r="Q5" s="414"/>
      <c r="R5" s="414"/>
      <c r="S5" s="414"/>
      <c r="T5" s="414"/>
    </row>
    <row r="6" spans="1:20" s="316" customFormat="1" x14ac:dyDescent="0.25">
      <c r="A6" s="105"/>
      <c r="B6" s="109" t="s">
        <v>261</v>
      </c>
      <c r="C6" s="94"/>
      <c r="D6" s="168"/>
      <c r="E6" s="169"/>
      <c r="F6" s="169"/>
      <c r="G6" s="107"/>
      <c r="H6" s="107"/>
      <c r="I6" s="575"/>
      <c r="J6" s="575"/>
      <c r="K6" s="107"/>
      <c r="L6" s="575"/>
      <c r="P6" s="414"/>
      <c r="Q6" s="414"/>
      <c r="R6" s="414"/>
      <c r="S6" s="414"/>
      <c r="T6" s="414"/>
    </row>
    <row r="7" spans="1:20" s="316" customFormat="1" x14ac:dyDescent="0.25">
      <c r="A7" s="15"/>
      <c r="B7" s="102" t="s">
        <v>7</v>
      </c>
      <c r="C7" s="199" t="s">
        <v>499</v>
      </c>
      <c r="D7" s="200"/>
      <c r="E7" s="201"/>
      <c r="F7" s="201"/>
      <c r="G7" s="34"/>
      <c r="H7" s="34"/>
      <c r="I7" s="575"/>
      <c r="J7" s="575"/>
      <c r="K7" s="34"/>
      <c r="L7" s="575"/>
      <c r="P7" s="414"/>
      <c r="Q7" s="414"/>
      <c r="R7" s="414"/>
      <c r="S7" s="414"/>
      <c r="T7" s="414"/>
    </row>
    <row r="8" spans="1:20" s="316" customFormat="1" x14ac:dyDescent="0.25">
      <c r="A8" s="15"/>
      <c r="B8" s="174" t="s">
        <v>5</v>
      </c>
      <c r="C8" s="315"/>
      <c r="D8" s="168"/>
      <c r="E8" s="29"/>
      <c r="F8" s="29"/>
      <c r="G8" s="34"/>
      <c r="H8" s="34"/>
      <c r="I8" s="575"/>
      <c r="J8" s="575"/>
      <c r="K8" s="34"/>
      <c r="L8" s="575"/>
      <c r="P8" s="414"/>
      <c r="Q8" s="414"/>
      <c r="R8" s="414"/>
      <c r="S8" s="414"/>
      <c r="T8" s="414"/>
    </row>
    <row r="9" spans="1:20" s="316" customFormat="1" x14ac:dyDescent="0.25">
      <c r="A9" s="15"/>
      <c r="B9" s="656" t="s">
        <v>108</v>
      </c>
      <c r="C9" s="657"/>
      <c r="D9" s="179" t="s">
        <v>77</v>
      </c>
      <c r="E9" s="29"/>
      <c r="F9" s="29"/>
      <c r="G9" s="34"/>
      <c r="H9" s="34"/>
      <c r="I9" s="575"/>
      <c r="J9" s="575"/>
      <c r="K9" s="34"/>
      <c r="L9" s="575"/>
      <c r="P9" s="414"/>
      <c r="Q9" s="414"/>
      <c r="R9" s="414"/>
      <c r="S9" s="414"/>
      <c r="T9" s="414"/>
    </row>
    <row r="10" spans="1:20" s="316" customFormat="1" x14ac:dyDescent="0.25">
      <c r="A10" s="15"/>
      <c r="B10" s="314"/>
      <c r="C10" s="315"/>
      <c r="D10" s="179" t="s">
        <v>190</v>
      </c>
      <c r="E10" s="29"/>
      <c r="F10" s="29"/>
      <c r="G10" s="34"/>
      <c r="H10" s="34"/>
      <c r="I10" s="575"/>
      <c r="J10" s="575"/>
      <c r="K10" s="34"/>
      <c r="L10" s="575"/>
      <c r="P10" s="414"/>
      <c r="Q10" s="414"/>
      <c r="R10" s="414"/>
      <c r="S10" s="414"/>
      <c r="T10" s="414"/>
    </row>
    <row r="11" spans="1:20" s="316" customFormat="1" x14ac:dyDescent="0.25">
      <c r="A11" s="15"/>
      <c r="B11" s="656" t="s">
        <v>4</v>
      </c>
      <c r="C11" s="657"/>
      <c r="D11" s="179" t="s">
        <v>382</v>
      </c>
      <c r="E11" s="29"/>
      <c r="F11" s="29"/>
      <c r="G11" s="34"/>
      <c r="H11" s="34"/>
      <c r="I11" s="575"/>
      <c r="J11" s="575"/>
      <c r="K11" s="34"/>
      <c r="L11" s="575"/>
      <c r="P11" s="414"/>
      <c r="Q11" s="414"/>
      <c r="R11" s="414"/>
      <c r="S11" s="414"/>
      <c r="T11" s="414"/>
    </row>
    <row r="12" spans="1:20" s="316" customFormat="1" x14ac:dyDescent="0.25">
      <c r="A12" s="15"/>
      <c r="B12" s="169"/>
      <c r="C12" s="180"/>
      <c r="D12" s="179" t="s">
        <v>383</v>
      </c>
      <c r="E12" s="29"/>
      <c r="F12" s="29"/>
      <c r="G12" s="34"/>
      <c r="H12" s="34"/>
      <c r="I12" s="575"/>
      <c r="J12" s="575"/>
      <c r="K12" s="34"/>
      <c r="L12" s="575"/>
      <c r="P12" s="414"/>
      <c r="Q12" s="414"/>
      <c r="R12" s="414"/>
      <c r="S12" s="414"/>
      <c r="T12" s="414"/>
    </row>
    <row r="13" spans="1:20" s="316" customFormat="1" x14ac:dyDescent="0.25">
      <c r="A13" s="15"/>
      <c r="B13" s="169"/>
      <c r="C13" s="180"/>
      <c r="D13" s="179" t="s">
        <v>384</v>
      </c>
      <c r="E13" s="29"/>
      <c r="F13" s="29"/>
      <c r="G13" s="34"/>
      <c r="H13" s="34"/>
      <c r="I13" s="575"/>
      <c r="J13" s="575"/>
      <c r="K13" s="34"/>
      <c r="L13" s="575"/>
      <c r="P13" s="414"/>
      <c r="Q13" s="414"/>
      <c r="R13" s="414"/>
      <c r="S13" s="414"/>
      <c r="T13" s="414"/>
    </row>
    <row r="14" spans="1:20" s="316" customFormat="1" ht="15.75" thickBot="1" x14ac:dyDescent="0.3">
      <c r="A14" s="15"/>
      <c r="B14" s="176" t="s">
        <v>390</v>
      </c>
      <c r="C14" s="180"/>
      <c r="D14" s="168" t="s">
        <v>410</v>
      </c>
      <c r="E14" s="29"/>
      <c r="F14" s="29"/>
      <c r="G14" s="34"/>
      <c r="H14" s="34"/>
      <c r="I14" s="575"/>
      <c r="J14" s="575"/>
      <c r="K14" s="34"/>
      <c r="L14" s="575"/>
      <c r="P14" s="414"/>
      <c r="Q14" s="414"/>
      <c r="R14" s="414"/>
      <c r="S14" s="414"/>
      <c r="T14" s="414"/>
    </row>
    <row r="15" spans="1:20" s="316" customFormat="1" ht="15.75" thickBot="1" x14ac:dyDescent="0.3">
      <c r="A15" s="15"/>
      <c r="B15" s="176" t="s">
        <v>392</v>
      </c>
      <c r="C15" s="180"/>
      <c r="D15" s="175" t="s">
        <v>399</v>
      </c>
      <c r="E15" s="29"/>
      <c r="F15" s="29"/>
      <c r="G15" s="698" t="s">
        <v>449</v>
      </c>
      <c r="H15" s="660"/>
      <c r="I15" s="800" t="s">
        <v>12</v>
      </c>
      <c r="J15" s="801"/>
      <c r="K15" s="698" t="s">
        <v>450</v>
      </c>
      <c r="L15" s="660"/>
      <c r="P15" s="414"/>
      <c r="Q15" s="414"/>
      <c r="R15" s="414"/>
      <c r="S15" s="414"/>
      <c r="T15" s="414"/>
    </row>
    <row r="16" spans="1:20" ht="24.75" x14ac:dyDescent="0.25">
      <c r="A16" s="252" t="s">
        <v>0</v>
      </c>
      <c r="B16" s="254" t="s">
        <v>3</v>
      </c>
      <c r="C16" s="250" t="s">
        <v>2</v>
      </c>
      <c r="D16" s="251" t="s">
        <v>9</v>
      </c>
      <c r="E16" s="255" t="s">
        <v>1</v>
      </c>
      <c r="F16" s="290" t="s">
        <v>107</v>
      </c>
      <c r="G16" s="443" t="s">
        <v>446</v>
      </c>
      <c r="H16" s="444" t="s">
        <v>500</v>
      </c>
      <c r="I16" s="291" t="s">
        <v>443</v>
      </c>
      <c r="J16" s="304" t="s">
        <v>498</v>
      </c>
      <c r="K16" s="443" t="s">
        <v>447</v>
      </c>
      <c r="L16" s="444" t="s">
        <v>501</v>
      </c>
      <c r="M16" s="300" t="s">
        <v>441</v>
      </c>
    </row>
    <row r="17" spans="1:18" x14ac:dyDescent="0.25">
      <c r="A17" s="322">
        <v>1</v>
      </c>
      <c r="B17" s="221" t="s">
        <v>199</v>
      </c>
      <c r="C17" s="85" t="s">
        <v>205</v>
      </c>
      <c r="D17" s="54" t="s">
        <v>206</v>
      </c>
      <c r="E17" s="96"/>
      <c r="F17" s="232"/>
      <c r="G17" s="589">
        <f>I17+K17</f>
        <v>1690</v>
      </c>
      <c r="H17" s="425">
        <f t="shared" ref="H17:H48" si="0">L17+J17</f>
        <v>1780</v>
      </c>
      <c r="I17" s="590">
        <f t="shared" ref="I17:I48" si="1">ROUND(M17*(1+ОбщаяНаценка/100),-1)</f>
        <v>320</v>
      </c>
      <c r="J17" s="425">
        <f>ROUND(I17*1.05,-1)</f>
        <v>340</v>
      </c>
      <c r="K17" s="590">
        <f>Люкс!K16</f>
        <v>1370</v>
      </c>
      <c r="L17" s="425">
        <f t="shared" ref="L17:L80" si="2">ROUND(K17*1.05,-1)</f>
        <v>1440</v>
      </c>
      <c r="M17" s="395">
        <v>320</v>
      </c>
      <c r="N17" s="190" t="s">
        <v>413</v>
      </c>
      <c r="O17" s="190"/>
      <c r="P17" s="286"/>
      <c r="R17" s="286"/>
    </row>
    <row r="18" spans="1:18" x14ac:dyDescent="0.25">
      <c r="A18" s="322">
        <v>2</v>
      </c>
      <c r="B18" s="258" t="s">
        <v>420</v>
      </c>
      <c r="C18" s="160" t="s">
        <v>205</v>
      </c>
      <c r="D18" s="269" t="s">
        <v>421</v>
      </c>
      <c r="E18" s="186"/>
      <c r="F18" s="235"/>
      <c r="G18" s="589">
        <f t="shared" ref="G18:G81" si="3">I18+K18</f>
        <v>1790</v>
      </c>
      <c r="H18" s="425">
        <f t="shared" si="0"/>
        <v>1880</v>
      </c>
      <c r="I18" s="590">
        <f t="shared" si="1"/>
        <v>390</v>
      </c>
      <c r="J18" s="425">
        <f t="shared" ref="J18:J81" si="4">ROUND(I18*1.05,-1)</f>
        <v>410</v>
      </c>
      <c r="K18" s="590">
        <f>Люкс!K17</f>
        <v>1400</v>
      </c>
      <c r="L18" s="425">
        <f t="shared" si="2"/>
        <v>1470</v>
      </c>
      <c r="M18" s="395">
        <v>390</v>
      </c>
      <c r="N18" s="190" t="s">
        <v>414</v>
      </c>
      <c r="O18" s="190"/>
      <c r="P18" s="286"/>
      <c r="R18" s="286"/>
    </row>
    <row r="19" spans="1:18" x14ac:dyDescent="0.25">
      <c r="A19" s="322">
        <v>3</v>
      </c>
      <c r="B19" s="258" t="s">
        <v>200</v>
      </c>
      <c r="C19" s="160" t="s">
        <v>205</v>
      </c>
      <c r="D19" s="269" t="s">
        <v>207</v>
      </c>
      <c r="E19" s="186"/>
      <c r="F19" s="235"/>
      <c r="G19" s="589">
        <f t="shared" si="3"/>
        <v>1890</v>
      </c>
      <c r="H19" s="425">
        <f t="shared" si="0"/>
        <v>1980</v>
      </c>
      <c r="I19" s="590">
        <f t="shared" si="1"/>
        <v>420</v>
      </c>
      <c r="J19" s="425">
        <f t="shared" si="4"/>
        <v>440</v>
      </c>
      <c r="K19" s="590">
        <f>Люкс!K18</f>
        <v>1470</v>
      </c>
      <c r="L19" s="425">
        <f t="shared" si="2"/>
        <v>1540</v>
      </c>
      <c r="M19" s="395">
        <v>420</v>
      </c>
      <c r="N19" s="190" t="s">
        <v>415</v>
      </c>
      <c r="O19" s="190"/>
      <c r="P19" s="286"/>
      <c r="R19" s="286"/>
    </row>
    <row r="20" spans="1:18" x14ac:dyDescent="0.25">
      <c r="A20" s="322">
        <v>4</v>
      </c>
      <c r="B20" s="258" t="s">
        <v>201</v>
      </c>
      <c r="C20" s="160" t="s">
        <v>205</v>
      </c>
      <c r="D20" s="269" t="s">
        <v>208</v>
      </c>
      <c r="E20" s="186"/>
      <c r="F20" s="235"/>
      <c r="G20" s="589">
        <f t="shared" si="3"/>
        <v>2010</v>
      </c>
      <c r="H20" s="425">
        <f t="shared" si="0"/>
        <v>2110</v>
      </c>
      <c r="I20" s="590">
        <f t="shared" si="1"/>
        <v>480</v>
      </c>
      <c r="J20" s="425">
        <f t="shared" si="4"/>
        <v>500</v>
      </c>
      <c r="K20" s="590">
        <f>Люкс!K19</f>
        <v>1530</v>
      </c>
      <c r="L20" s="425">
        <f t="shared" si="2"/>
        <v>1610</v>
      </c>
      <c r="M20" s="395">
        <v>480</v>
      </c>
      <c r="N20" s="190" t="s">
        <v>416</v>
      </c>
      <c r="O20" s="190"/>
      <c r="P20" s="286"/>
      <c r="R20" s="286"/>
    </row>
    <row r="21" spans="1:18" x14ac:dyDescent="0.25">
      <c r="A21" s="322">
        <v>5</v>
      </c>
      <c r="B21" s="258" t="s">
        <v>202</v>
      </c>
      <c r="C21" s="160" t="s">
        <v>205</v>
      </c>
      <c r="D21" s="269" t="s">
        <v>209</v>
      </c>
      <c r="E21" s="186"/>
      <c r="F21" s="235"/>
      <c r="G21" s="589">
        <f t="shared" si="3"/>
        <v>2110</v>
      </c>
      <c r="H21" s="425">
        <f t="shared" si="0"/>
        <v>2220</v>
      </c>
      <c r="I21" s="590">
        <f t="shared" si="1"/>
        <v>530</v>
      </c>
      <c r="J21" s="425">
        <f t="shared" si="4"/>
        <v>560</v>
      </c>
      <c r="K21" s="590">
        <f>Люкс!K20</f>
        <v>1580</v>
      </c>
      <c r="L21" s="425">
        <f t="shared" si="2"/>
        <v>1660</v>
      </c>
      <c r="M21" s="395">
        <v>530</v>
      </c>
      <c r="N21" s="190" t="s">
        <v>417</v>
      </c>
      <c r="O21" s="190"/>
      <c r="P21" s="286"/>
      <c r="R21" s="286"/>
    </row>
    <row r="22" spans="1:18" x14ac:dyDescent="0.25">
      <c r="A22" s="322">
        <v>6</v>
      </c>
      <c r="B22" s="258" t="s">
        <v>203</v>
      </c>
      <c r="C22" s="160" t="s">
        <v>205</v>
      </c>
      <c r="D22" s="269" t="s">
        <v>210</v>
      </c>
      <c r="E22" s="186"/>
      <c r="F22" s="235"/>
      <c r="G22" s="589">
        <f t="shared" si="3"/>
        <v>2240</v>
      </c>
      <c r="H22" s="425">
        <f t="shared" si="0"/>
        <v>2350</v>
      </c>
      <c r="I22" s="590">
        <f t="shared" si="1"/>
        <v>630</v>
      </c>
      <c r="J22" s="425">
        <f t="shared" si="4"/>
        <v>660</v>
      </c>
      <c r="K22" s="590">
        <f>Люкс!K21</f>
        <v>1610</v>
      </c>
      <c r="L22" s="425">
        <f t="shared" si="2"/>
        <v>1690</v>
      </c>
      <c r="M22" s="395">
        <v>630</v>
      </c>
      <c r="N22" s="190"/>
      <c r="O22" s="190"/>
      <c r="P22" s="286"/>
      <c r="R22" s="286"/>
    </row>
    <row r="23" spans="1:18" x14ac:dyDescent="0.25">
      <c r="A23" s="322">
        <v>7</v>
      </c>
      <c r="B23" s="257" t="s">
        <v>204</v>
      </c>
      <c r="C23" s="160" t="s">
        <v>205</v>
      </c>
      <c r="D23" s="269" t="s">
        <v>211</v>
      </c>
      <c r="E23" s="186"/>
      <c r="F23" s="235"/>
      <c r="G23" s="589">
        <f t="shared" si="3"/>
        <v>710</v>
      </c>
      <c r="H23" s="425">
        <f t="shared" si="0"/>
        <v>740</v>
      </c>
      <c r="I23" s="590">
        <f t="shared" si="1"/>
        <v>50</v>
      </c>
      <c r="J23" s="425">
        <f t="shared" si="4"/>
        <v>50</v>
      </c>
      <c r="K23" s="590">
        <f>Люкс!K22</f>
        <v>660</v>
      </c>
      <c r="L23" s="425">
        <f t="shared" si="2"/>
        <v>690</v>
      </c>
      <c r="M23" s="395">
        <v>50</v>
      </c>
      <c r="N23" s="190"/>
      <c r="O23" s="190"/>
      <c r="P23" s="286"/>
      <c r="R23" s="286"/>
    </row>
    <row r="24" spans="1:18" x14ac:dyDescent="0.25">
      <c r="A24" s="322">
        <v>8</v>
      </c>
      <c r="B24" s="257" t="s">
        <v>422</v>
      </c>
      <c r="C24" s="160" t="s">
        <v>205</v>
      </c>
      <c r="D24" s="269" t="s">
        <v>423</v>
      </c>
      <c r="E24" s="186"/>
      <c r="F24" s="235"/>
      <c r="G24" s="589">
        <f t="shared" si="3"/>
        <v>2720</v>
      </c>
      <c r="H24" s="425">
        <f t="shared" si="0"/>
        <v>2850</v>
      </c>
      <c r="I24" s="590">
        <f t="shared" si="1"/>
        <v>480</v>
      </c>
      <c r="J24" s="425">
        <f t="shared" si="4"/>
        <v>500</v>
      </c>
      <c r="K24" s="590">
        <f>Люкс!K23</f>
        <v>2240</v>
      </c>
      <c r="L24" s="425">
        <f t="shared" si="2"/>
        <v>2350</v>
      </c>
      <c r="M24" s="395">
        <v>480</v>
      </c>
      <c r="N24" s="190"/>
      <c r="O24" s="190"/>
      <c r="P24" s="286"/>
      <c r="R24" s="286"/>
    </row>
    <row r="25" spans="1:18" x14ac:dyDescent="0.25">
      <c r="A25" s="322">
        <v>9</v>
      </c>
      <c r="B25" s="223" t="s">
        <v>225</v>
      </c>
      <c r="C25" s="86" t="s">
        <v>10</v>
      </c>
      <c r="D25" s="67" t="s">
        <v>11</v>
      </c>
      <c r="E25" s="96">
        <v>2</v>
      </c>
      <c r="F25" s="232">
        <v>0.01</v>
      </c>
      <c r="G25" s="589">
        <f t="shared" si="3"/>
        <v>1690</v>
      </c>
      <c r="H25" s="425">
        <f t="shared" si="0"/>
        <v>1780</v>
      </c>
      <c r="I25" s="590">
        <f t="shared" si="1"/>
        <v>750</v>
      </c>
      <c r="J25" s="425">
        <f t="shared" si="4"/>
        <v>790</v>
      </c>
      <c r="K25" s="590">
        <f>Люкс!K24</f>
        <v>940</v>
      </c>
      <c r="L25" s="425">
        <f t="shared" si="2"/>
        <v>990</v>
      </c>
      <c r="M25" s="395">
        <v>750</v>
      </c>
      <c r="P25" s="286"/>
      <c r="R25" s="286"/>
    </row>
    <row r="26" spans="1:18" x14ac:dyDescent="0.25">
      <c r="A26" s="322">
        <v>10</v>
      </c>
      <c r="B26" s="224" t="s">
        <v>229</v>
      </c>
      <c r="C26" s="87" t="s">
        <v>253</v>
      </c>
      <c r="D26" s="33" t="s">
        <v>192</v>
      </c>
      <c r="E26" s="96"/>
      <c r="F26" s="232"/>
      <c r="G26" s="589">
        <f t="shared" si="3"/>
        <v>2030</v>
      </c>
      <c r="H26" s="425">
        <f t="shared" si="0"/>
        <v>2130</v>
      </c>
      <c r="I26" s="590">
        <f t="shared" si="1"/>
        <v>890</v>
      </c>
      <c r="J26" s="425">
        <f t="shared" si="4"/>
        <v>930</v>
      </c>
      <c r="K26" s="590">
        <f>Люкс!K25</f>
        <v>1140</v>
      </c>
      <c r="L26" s="425">
        <f t="shared" si="2"/>
        <v>1200</v>
      </c>
      <c r="M26" s="395">
        <v>890</v>
      </c>
      <c r="P26" s="286"/>
      <c r="R26" s="286"/>
    </row>
    <row r="27" spans="1:18" x14ac:dyDescent="0.25">
      <c r="A27" s="322">
        <v>11</v>
      </c>
      <c r="B27" s="223" t="s">
        <v>338</v>
      </c>
      <c r="C27" s="88" t="s">
        <v>253</v>
      </c>
      <c r="D27" s="59" t="s">
        <v>13</v>
      </c>
      <c r="E27" s="96">
        <v>3</v>
      </c>
      <c r="F27" s="232">
        <v>0.01</v>
      </c>
      <c r="G27" s="589">
        <f t="shared" si="3"/>
        <v>2050</v>
      </c>
      <c r="H27" s="425">
        <f t="shared" si="0"/>
        <v>2150</v>
      </c>
      <c r="I27" s="590">
        <f t="shared" si="1"/>
        <v>1000</v>
      </c>
      <c r="J27" s="425">
        <f t="shared" si="4"/>
        <v>1050</v>
      </c>
      <c r="K27" s="590">
        <f>Люкс!K26</f>
        <v>1050</v>
      </c>
      <c r="L27" s="425">
        <f t="shared" si="2"/>
        <v>1100</v>
      </c>
      <c r="M27" s="395">
        <v>1000</v>
      </c>
      <c r="P27" s="286"/>
      <c r="R27" s="286"/>
    </row>
    <row r="28" spans="1:18" ht="19.5" x14ac:dyDescent="0.25">
      <c r="A28" s="322">
        <v>12</v>
      </c>
      <c r="B28" s="223" t="s">
        <v>357</v>
      </c>
      <c r="C28" s="84" t="s">
        <v>254</v>
      </c>
      <c r="D28" s="78" t="s">
        <v>13</v>
      </c>
      <c r="E28" s="96">
        <v>3</v>
      </c>
      <c r="F28" s="232">
        <v>0.01</v>
      </c>
      <c r="G28" s="589">
        <f t="shared" si="3"/>
        <v>2230</v>
      </c>
      <c r="H28" s="425">
        <f t="shared" si="0"/>
        <v>2340</v>
      </c>
      <c r="I28" s="590">
        <f t="shared" si="1"/>
        <v>1180</v>
      </c>
      <c r="J28" s="425">
        <f t="shared" si="4"/>
        <v>1240</v>
      </c>
      <c r="K28" s="590">
        <f>Люкс!K27</f>
        <v>1050</v>
      </c>
      <c r="L28" s="425">
        <f t="shared" si="2"/>
        <v>1100</v>
      </c>
      <c r="M28" s="395">
        <v>1180</v>
      </c>
      <c r="P28" s="286"/>
      <c r="R28" s="286"/>
    </row>
    <row r="29" spans="1:18" x14ac:dyDescent="0.25">
      <c r="A29" s="322">
        <v>13</v>
      </c>
      <c r="B29" s="221" t="s">
        <v>120</v>
      </c>
      <c r="C29" s="87" t="s">
        <v>253</v>
      </c>
      <c r="D29" s="33" t="s">
        <v>134</v>
      </c>
      <c r="E29" s="96"/>
      <c r="F29" s="232"/>
      <c r="G29" s="589">
        <f t="shared" si="3"/>
        <v>2490</v>
      </c>
      <c r="H29" s="425">
        <f t="shared" si="0"/>
        <v>2610</v>
      </c>
      <c r="I29" s="590">
        <f t="shared" si="1"/>
        <v>1210</v>
      </c>
      <c r="J29" s="425">
        <f t="shared" si="4"/>
        <v>1270</v>
      </c>
      <c r="K29" s="590">
        <f>Люкс!K28</f>
        <v>1280</v>
      </c>
      <c r="L29" s="425">
        <f t="shared" si="2"/>
        <v>1340</v>
      </c>
      <c r="M29" s="395">
        <v>1210</v>
      </c>
      <c r="P29" s="286"/>
      <c r="R29" s="286"/>
    </row>
    <row r="30" spans="1:18" ht="19.5" x14ac:dyDescent="0.25">
      <c r="A30" s="322">
        <v>14</v>
      </c>
      <c r="B30" s="221" t="s">
        <v>318</v>
      </c>
      <c r="C30" s="89" t="s">
        <v>254</v>
      </c>
      <c r="D30" s="33" t="s">
        <v>134</v>
      </c>
      <c r="E30" s="96"/>
      <c r="F30" s="232"/>
      <c r="G30" s="589">
        <f t="shared" si="3"/>
        <v>2770</v>
      </c>
      <c r="H30" s="425">
        <f t="shared" si="0"/>
        <v>2900</v>
      </c>
      <c r="I30" s="590">
        <f t="shared" si="1"/>
        <v>1490</v>
      </c>
      <c r="J30" s="425">
        <f t="shared" si="4"/>
        <v>1560</v>
      </c>
      <c r="K30" s="590">
        <f>Люкс!K29</f>
        <v>1280</v>
      </c>
      <c r="L30" s="425">
        <f t="shared" si="2"/>
        <v>1340</v>
      </c>
      <c r="M30" s="395">
        <v>1490</v>
      </c>
      <c r="P30" s="286"/>
      <c r="R30" s="286"/>
    </row>
    <row r="31" spans="1:18" x14ac:dyDescent="0.25">
      <c r="A31" s="322">
        <v>15</v>
      </c>
      <c r="B31" s="221" t="s">
        <v>326</v>
      </c>
      <c r="C31" s="87" t="s">
        <v>253</v>
      </c>
      <c r="D31" s="33" t="s">
        <v>328</v>
      </c>
      <c r="E31" s="96"/>
      <c r="F31" s="232"/>
      <c r="G31" s="589">
        <f t="shared" si="3"/>
        <v>2240</v>
      </c>
      <c r="H31" s="425">
        <f t="shared" si="0"/>
        <v>2360</v>
      </c>
      <c r="I31" s="590">
        <f t="shared" si="1"/>
        <v>1120</v>
      </c>
      <c r="J31" s="425">
        <f t="shared" si="4"/>
        <v>1180</v>
      </c>
      <c r="K31" s="590">
        <f>Люкс!K30</f>
        <v>1120</v>
      </c>
      <c r="L31" s="425">
        <f t="shared" si="2"/>
        <v>1180</v>
      </c>
      <c r="M31" s="395">
        <v>1120</v>
      </c>
      <c r="P31" s="286"/>
      <c r="R31" s="286"/>
    </row>
    <row r="32" spans="1:18" x14ac:dyDescent="0.25">
      <c r="A32" s="322">
        <v>16</v>
      </c>
      <c r="B32" s="221" t="s">
        <v>329</v>
      </c>
      <c r="C32" s="87" t="s">
        <v>253</v>
      </c>
      <c r="D32" s="33" t="s">
        <v>330</v>
      </c>
      <c r="E32" s="96"/>
      <c r="F32" s="232"/>
      <c r="G32" s="589">
        <f t="shared" si="3"/>
        <v>2690</v>
      </c>
      <c r="H32" s="425">
        <f t="shared" si="0"/>
        <v>2830</v>
      </c>
      <c r="I32" s="590">
        <f t="shared" si="1"/>
        <v>1370</v>
      </c>
      <c r="J32" s="425">
        <f t="shared" si="4"/>
        <v>1440</v>
      </c>
      <c r="K32" s="590">
        <f>Люкс!K31</f>
        <v>1320</v>
      </c>
      <c r="L32" s="425">
        <f t="shared" si="2"/>
        <v>1390</v>
      </c>
      <c r="M32" s="395">
        <v>1370</v>
      </c>
      <c r="P32" s="286"/>
      <c r="R32" s="286"/>
    </row>
    <row r="33" spans="1:18" x14ac:dyDescent="0.25">
      <c r="A33" s="322">
        <v>17</v>
      </c>
      <c r="B33" s="223" t="s">
        <v>339</v>
      </c>
      <c r="C33" s="88" t="s">
        <v>253</v>
      </c>
      <c r="D33" s="78" t="s">
        <v>14</v>
      </c>
      <c r="E33" s="96">
        <v>4</v>
      </c>
      <c r="F33" s="232">
        <v>0.01</v>
      </c>
      <c r="G33" s="589">
        <f t="shared" si="3"/>
        <v>2410</v>
      </c>
      <c r="H33" s="425">
        <f t="shared" si="0"/>
        <v>2530</v>
      </c>
      <c r="I33" s="590">
        <f t="shared" si="1"/>
        <v>1250</v>
      </c>
      <c r="J33" s="425">
        <f t="shared" si="4"/>
        <v>1310</v>
      </c>
      <c r="K33" s="590">
        <f>Люкс!K32</f>
        <v>1160</v>
      </c>
      <c r="L33" s="425">
        <f t="shared" si="2"/>
        <v>1220</v>
      </c>
      <c r="M33" s="395">
        <v>1250</v>
      </c>
      <c r="P33" s="286"/>
      <c r="R33" s="286"/>
    </row>
    <row r="34" spans="1:18" ht="19.5" x14ac:dyDescent="0.25">
      <c r="A34" s="322">
        <v>18</v>
      </c>
      <c r="B34" s="230" t="s">
        <v>358</v>
      </c>
      <c r="C34" s="89" t="s">
        <v>254</v>
      </c>
      <c r="D34" s="32" t="s">
        <v>14</v>
      </c>
      <c r="E34" s="96">
        <v>4</v>
      </c>
      <c r="F34" s="232">
        <v>0.01</v>
      </c>
      <c r="G34" s="589">
        <f t="shared" si="3"/>
        <v>2730</v>
      </c>
      <c r="H34" s="425">
        <f t="shared" si="0"/>
        <v>2870</v>
      </c>
      <c r="I34" s="590">
        <f t="shared" si="1"/>
        <v>1570</v>
      </c>
      <c r="J34" s="425">
        <f t="shared" si="4"/>
        <v>1650</v>
      </c>
      <c r="K34" s="590">
        <f>Люкс!K33</f>
        <v>1160</v>
      </c>
      <c r="L34" s="425">
        <f t="shared" si="2"/>
        <v>1220</v>
      </c>
      <c r="M34" s="395">
        <v>1570</v>
      </c>
      <c r="P34" s="286"/>
      <c r="R34" s="286"/>
    </row>
    <row r="35" spans="1:18" x14ac:dyDescent="0.25">
      <c r="A35" s="322">
        <v>19</v>
      </c>
      <c r="B35" s="221" t="s">
        <v>121</v>
      </c>
      <c r="C35" s="87" t="s">
        <v>253</v>
      </c>
      <c r="D35" s="33" t="s">
        <v>135</v>
      </c>
      <c r="E35" s="96"/>
      <c r="F35" s="232"/>
      <c r="G35" s="589">
        <f t="shared" si="3"/>
        <v>2960</v>
      </c>
      <c r="H35" s="425">
        <f t="shared" si="0"/>
        <v>3110</v>
      </c>
      <c r="I35" s="590">
        <f t="shared" si="1"/>
        <v>1530</v>
      </c>
      <c r="J35" s="425">
        <f t="shared" si="4"/>
        <v>1610</v>
      </c>
      <c r="K35" s="590">
        <f>Люкс!K34</f>
        <v>1430</v>
      </c>
      <c r="L35" s="425">
        <f t="shared" si="2"/>
        <v>1500</v>
      </c>
      <c r="M35" s="395">
        <v>1530</v>
      </c>
      <c r="P35" s="286"/>
      <c r="R35" s="286"/>
    </row>
    <row r="36" spans="1:18" ht="19.5" x14ac:dyDescent="0.25">
      <c r="A36" s="322">
        <v>20</v>
      </c>
      <c r="B36" s="221" t="s">
        <v>319</v>
      </c>
      <c r="C36" s="89" t="s">
        <v>254</v>
      </c>
      <c r="D36" s="33" t="s">
        <v>135</v>
      </c>
      <c r="E36" s="96"/>
      <c r="F36" s="232"/>
      <c r="G36" s="589">
        <f t="shared" si="3"/>
        <v>3380</v>
      </c>
      <c r="H36" s="425">
        <f t="shared" si="0"/>
        <v>3550</v>
      </c>
      <c r="I36" s="590">
        <f t="shared" si="1"/>
        <v>1950</v>
      </c>
      <c r="J36" s="425">
        <f t="shared" si="4"/>
        <v>2050</v>
      </c>
      <c r="K36" s="590">
        <f>Люкс!K35</f>
        <v>1430</v>
      </c>
      <c r="L36" s="425">
        <f t="shared" si="2"/>
        <v>1500</v>
      </c>
      <c r="M36" s="395">
        <v>1950</v>
      </c>
      <c r="P36" s="286"/>
      <c r="R36" s="286"/>
    </row>
    <row r="37" spans="1:18" x14ac:dyDescent="0.25">
      <c r="A37" s="322">
        <v>21</v>
      </c>
      <c r="B37" s="223" t="s">
        <v>354</v>
      </c>
      <c r="C37" s="90" t="s">
        <v>255</v>
      </c>
      <c r="D37" s="32" t="s">
        <v>15</v>
      </c>
      <c r="E37" s="96">
        <v>5</v>
      </c>
      <c r="F37" s="232">
        <v>0.01</v>
      </c>
      <c r="G37" s="589">
        <f t="shared" si="3"/>
        <v>2600</v>
      </c>
      <c r="H37" s="425">
        <f t="shared" si="0"/>
        <v>2730</v>
      </c>
      <c r="I37" s="590">
        <f t="shared" si="1"/>
        <v>1380</v>
      </c>
      <c r="J37" s="425">
        <f t="shared" si="4"/>
        <v>1450</v>
      </c>
      <c r="K37" s="590">
        <f>Люкс!K36</f>
        <v>1220</v>
      </c>
      <c r="L37" s="425">
        <f t="shared" si="2"/>
        <v>1280</v>
      </c>
      <c r="M37" s="395">
        <v>1380</v>
      </c>
      <c r="P37" s="286"/>
      <c r="R37" s="286"/>
    </row>
    <row r="38" spans="1:18" ht="19.5" x14ac:dyDescent="0.25">
      <c r="A38" s="322">
        <v>22</v>
      </c>
      <c r="B38" s="223" t="s">
        <v>353</v>
      </c>
      <c r="C38" s="84" t="s">
        <v>254</v>
      </c>
      <c r="D38" s="32" t="s">
        <v>15</v>
      </c>
      <c r="E38" s="96">
        <v>5</v>
      </c>
      <c r="F38" s="232">
        <v>0.01</v>
      </c>
      <c r="G38" s="589">
        <f t="shared" si="3"/>
        <v>2970</v>
      </c>
      <c r="H38" s="425">
        <f t="shared" si="0"/>
        <v>3120</v>
      </c>
      <c r="I38" s="590">
        <f t="shared" si="1"/>
        <v>1750</v>
      </c>
      <c r="J38" s="425">
        <f t="shared" si="4"/>
        <v>1840</v>
      </c>
      <c r="K38" s="590">
        <f>Люкс!K37</f>
        <v>1220</v>
      </c>
      <c r="L38" s="425">
        <f t="shared" si="2"/>
        <v>1280</v>
      </c>
      <c r="M38" s="395">
        <v>1750</v>
      </c>
      <c r="P38" s="286"/>
      <c r="R38" s="286"/>
    </row>
    <row r="39" spans="1:18" x14ac:dyDescent="0.25">
      <c r="A39" s="322">
        <v>23</v>
      </c>
      <c r="B39" s="224" t="s">
        <v>252</v>
      </c>
      <c r="C39" s="87" t="s">
        <v>253</v>
      </c>
      <c r="D39" s="54" t="s">
        <v>194</v>
      </c>
      <c r="E39" s="96"/>
      <c r="F39" s="232"/>
      <c r="G39" s="589">
        <f t="shared" si="3"/>
        <v>3180</v>
      </c>
      <c r="H39" s="425">
        <f t="shared" si="0"/>
        <v>3330</v>
      </c>
      <c r="I39" s="590">
        <f t="shared" si="1"/>
        <v>1690</v>
      </c>
      <c r="J39" s="425">
        <f t="shared" si="4"/>
        <v>1770</v>
      </c>
      <c r="K39" s="590">
        <f>Люкс!K38</f>
        <v>1490</v>
      </c>
      <c r="L39" s="425">
        <f t="shared" si="2"/>
        <v>1560</v>
      </c>
      <c r="M39" s="395">
        <v>1690</v>
      </c>
      <c r="P39" s="286"/>
      <c r="R39" s="286"/>
    </row>
    <row r="40" spans="1:18" ht="19.5" x14ac:dyDescent="0.25">
      <c r="A40" s="322">
        <v>24</v>
      </c>
      <c r="B40" s="224" t="s">
        <v>193</v>
      </c>
      <c r="C40" s="89" t="s">
        <v>254</v>
      </c>
      <c r="D40" s="54" t="s">
        <v>194</v>
      </c>
      <c r="E40" s="96"/>
      <c r="F40" s="232"/>
      <c r="G40" s="589">
        <f t="shared" si="3"/>
        <v>3670</v>
      </c>
      <c r="H40" s="425">
        <f t="shared" si="0"/>
        <v>3850</v>
      </c>
      <c r="I40" s="590">
        <f t="shared" si="1"/>
        <v>2180</v>
      </c>
      <c r="J40" s="425">
        <f t="shared" si="4"/>
        <v>2290</v>
      </c>
      <c r="K40" s="590">
        <f>Люкс!K39</f>
        <v>1490</v>
      </c>
      <c r="L40" s="425">
        <f t="shared" si="2"/>
        <v>1560</v>
      </c>
      <c r="M40" s="395">
        <v>2180</v>
      </c>
      <c r="P40" s="286"/>
      <c r="R40" s="286"/>
    </row>
    <row r="41" spans="1:18" x14ac:dyDescent="0.25">
      <c r="A41" s="322">
        <v>25</v>
      </c>
      <c r="B41" s="223" t="s">
        <v>355</v>
      </c>
      <c r="C41" s="90" t="s">
        <v>255</v>
      </c>
      <c r="D41" s="59" t="s">
        <v>16</v>
      </c>
      <c r="E41" s="96">
        <v>5</v>
      </c>
      <c r="F41" s="232">
        <v>0.01</v>
      </c>
      <c r="G41" s="589">
        <f t="shared" si="3"/>
        <v>2780</v>
      </c>
      <c r="H41" s="425">
        <f t="shared" si="0"/>
        <v>2920</v>
      </c>
      <c r="I41" s="590">
        <f t="shared" si="1"/>
        <v>1500</v>
      </c>
      <c r="J41" s="425">
        <f t="shared" si="4"/>
        <v>1580</v>
      </c>
      <c r="K41" s="590">
        <f>Люкс!K40</f>
        <v>1280</v>
      </c>
      <c r="L41" s="425">
        <f t="shared" si="2"/>
        <v>1340</v>
      </c>
      <c r="M41" s="395">
        <v>1500</v>
      </c>
      <c r="P41" s="286"/>
      <c r="R41" s="286"/>
    </row>
    <row r="42" spans="1:18" ht="19.5" x14ac:dyDescent="0.25">
      <c r="A42" s="322">
        <v>26</v>
      </c>
      <c r="B42" s="223" t="s">
        <v>356</v>
      </c>
      <c r="C42" s="84" t="s">
        <v>254</v>
      </c>
      <c r="D42" s="32" t="s">
        <v>16</v>
      </c>
      <c r="E42" s="96">
        <v>5</v>
      </c>
      <c r="F42" s="232">
        <v>0.01</v>
      </c>
      <c r="G42" s="589">
        <f t="shared" si="3"/>
        <v>3210</v>
      </c>
      <c r="H42" s="425">
        <f t="shared" si="0"/>
        <v>3370</v>
      </c>
      <c r="I42" s="590">
        <f t="shared" si="1"/>
        <v>1930</v>
      </c>
      <c r="J42" s="425">
        <f t="shared" si="4"/>
        <v>2030</v>
      </c>
      <c r="K42" s="590">
        <f>Люкс!K41</f>
        <v>1280</v>
      </c>
      <c r="L42" s="425">
        <f t="shared" si="2"/>
        <v>1340</v>
      </c>
      <c r="M42" s="395">
        <v>1930</v>
      </c>
      <c r="P42" s="286"/>
      <c r="R42" s="286"/>
    </row>
    <row r="43" spans="1:18" x14ac:dyDescent="0.25">
      <c r="A43" s="322">
        <v>27</v>
      </c>
      <c r="B43" s="221" t="s">
        <v>122</v>
      </c>
      <c r="C43" s="87" t="s">
        <v>253</v>
      </c>
      <c r="D43" s="33" t="s">
        <v>136</v>
      </c>
      <c r="E43" s="96"/>
      <c r="F43" s="232"/>
      <c r="G43" s="589">
        <f t="shared" si="3"/>
        <v>3420</v>
      </c>
      <c r="H43" s="425">
        <f t="shared" si="0"/>
        <v>3590</v>
      </c>
      <c r="I43" s="590">
        <f t="shared" si="1"/>
        <v>1850</v>
      </c>
      <c r="J43" s="425">
        <f t="shared" si="4"/>
        <v>1940</v>
      </c>
      <c r="K43" s="590">
        <f>Люкс!K42</f>
        <v>1570</v>
      </c>
      <c r="L43" s="425">
        <f t="shared" si="2"/>
        <v>1650</v>
      </c>
      <c r="M43" s="395">
        <v>1850</v>
      </c>
      <c r="P43" s="286"/>
      <c r="R43" s="286"/>
    </row>
    <row r="44" spans="1:18" ht="19.5" x14ac:dyDescent="0.25">
      <c r="A44" s="322">
        <v>28</v>
      </c>
      <c r="B44" s="221" t="s">
        <v>320</v>
      </c>
      <c r="C44" s="89" t="s">
        <v>254</v>
      </c>
      <c r="D44" s="33" t="s">
        <v>136</v>
      </c>
      <c r="E44" s="96"/>
      <c r="F44" s="232"/>
      <c r="G44" s="589">
        <f t="shared" si="3"/>
        <v>3980</v>
      </c>
      <c r="H44" s="425">
        <f t="shared" si="0"/>
        <v>4180</v>
      </c>
      <c r="I44" s="590">
        <f t="shared" si="1"/>
        <v>2410</v>
      </c>
      <c r="J44" s="425">
        <f t="shared" si="4"/>
        <v>2530</v>
      </c>
      <c r="K44" s="590">
        <f>Люкс!K43</f>
        <v>1570</v>
      </c>
      <c r="L44" s="425">
        <f t="shared" si="2"/>
        <v>1650</v>
      </c>
      <c r="M44" s="395">
        <v>2410</v>
      </c>
      <c r="P44" s="286"/>
      <c r="R44" s="286"/>
    </row>
    <row r="45" spans="1:18" ht="19.5" x14ac:dyDescent="0.25">
      <c r="A45" s="322">
        <v>29</v>
      </c>
      <c r="B45" s="225" t="s">
        <v>352</v>
      </c>
      <c r="C45" s="89" t="s">
        <v>260</v>
      </c>
      <c r="D45" s="32" t="s">
        <v>22</v>
      </c>
      <c r="E45" s="96">
        <v>3</v>
      </c>
      <c r="F45" s="232">
        <v>0.01</v>
      </c>
      <c r="G45" s="589">
        <f t="shared" si="3"/>
        <v>2100</v>
      </c>
      <c r="H45" s="425">
        <f t="shared" si="0"/>
        <v>2200</v>
      </c>
      <c r="I45" s="590">
        <f t="shared" si="1"/>
        <v>880</v>
      </c>
      <c r="J45" s="425">
        <f t="shared" si="4"/>
        <v>920</v>
      </c>
      <c r="K45" s="590">
        <f>Люкс!K44</f>
        <v>1220</v>
      </c>
      <c r="L45" s="425">
        <f t="shared" si="2"/>
        <v>1280</v>
      </c>
      <c r="M45" s="395">
        <v>880</v>
      </c>
      <c r="P45" s="286"/>
      <c r="R45" s="286"/>
    </row>
    <row r="46" spans="1:18" ht="29.25" x14ac:dyDescent="0.25">
      <c r="A46" s="322">
        <v>30</v>
      </c>
      <c r="B46" s="225" t="s">
        <v>230</v>
      </c>
      <c r="C46" s="89" t="s">
        <v>269</v>
      </c>
      <c r="D46" s="33"/>
      <c r="E46" s="96"/>
      <c r="F46" s="232"/>
      <c r="G46" s="589">
        <f t="shared" si="3"/>
        <v>2270</v>
      </c>
      <c r="H46" s="425">
        <f t="shared" si="0"/>
        <v>2380</v>
      </c>
      <c r="I46" s="590">
        <f t="shared" si="1"/>
        <v>1050</v>
      </c>
      <c r="J46" s="425">
        <f t="shared" si="4"/>
        <v>1100</v>
      </c>
      <c r="K46" s="590">
        <f>Люкс!K45</f>
        <v>1220</v>
      </c>
      <c r="L46" s="425">
        <f t="shared" si="2"/>
        <v>1280</v>
      </c>
      <c r="M46" s="395">
        <v>1050</v>
      </c>
      <c r="P46" s="286"/>
      <c r="R46" s="286"/>
    </row>
    <row r="47" spans="1:18" ht="19.5" x14ac:dyDescent="0.25">
      <c r="A47" s="322">
        <v>31</v>
      </c>
      <c r="B47" s="226" t="s">
        <v>281</v>
      </c>
      <c r="C47" s="89" t="s">
        <v>260</v>
      </c>
      <c r="D47" s="32" t="s">
        <v>302</v>
      </c>
      <c r="E47" s="96"/>
      <c r="F47" s="232"/>
      <c r="G47" s="589">
        <f t="shared" si="3"/>
        <v>2280</v>
      </c>
      <c r="H47" s="425">
        <f t="shared" si="0"/>
        <v>2390</v>
      </c>
      <c r="I47" s="590">
        <f t="shared" si="1"/>
        <v>1050</v>
      </c>
      <c r="J47" s="425">
        <f t="shared" si="4"/>
        <v>1100</v>
      </c>
      <c r="K47" s="590">
        <f>Люкс!K46</f>
        <v>1230</v>
      </c>
      <c r="L47" s="425">
        <f t="shared" si="2"/>
        <v>1290</v>
      </c>
      <c r="M47" s="395">
        <v>1050</v>
      </c>
      <c r="P47" s="286"/>
      <c r="R47" s="286"/>
    </row>
    <row r="48" spans="1:18" ht="29.25" x14ac:dyDescent="0.25">
      <c r="A48" s="322">
        <v>32</v>
      </c>
      <c r="B48" s="226" t="s">
        <v>284</v>
      </c>
      <c r="C48" s="89" t="s">
        <v>269</v>
      </c>
      <c r="D48" s="32" t="s">
        <v>302</v>
      </c>
      <c r="E48" s="96"/>
      <c r="F48" s="232"/>
      <c r="G48" s="589">
        <f t="shared" si="3"/>
        <v>2490</v>
      </c>
      <c r="H48" s="425">
        <f t="shared" si="0"/>
        <v>2610</v>
      </c>
      <c r="I48" s="590">
        <f t="shared" si="1"/>
        <v>1260</v>
      </c>
      <c r="J48" s="425">
        <f t="shared" si="4"/>
        <v>1320</v>
      </c>
      <c r="K48" s="590">
        <f>Люкс!K47</f>
        <v>1230</v>
      </c>
      <c r="L48" s="425">
        <f t="shared" si="2"/>
        <v>1290</v>
      </c>
      <c r="M48" s="395">
        <v>1260</v>
      </c>
      <c r="P48" s="286"/>
      <c r="R48" s="286"/>
    </row>
    <row r="49" spans="1:18" x14ac:dyDescent="0.25">
      <c r="A49" s="322">
        <v>33</v>
      </c>
      <c r="B49" s="223" t="s">
        <v>351</v>
      </c>
      <c r="C49" s="89" t="s">
        <v>256</v>
      </c>
      <c r="D49" s="32" t="s">
        <v>17</v>
      </c>
      <c r="E49" s="96">
        <v>6</v>
      </c>
      <c r="F49" s="232">
        <v>0.01</v>
      </c>
      <c r="G49" s="589">
        <f t="shared" si="3"/>
        <v>3410</v>
      </c>
      <c r="H49" s="425">
        <f t="shared" ref="H49:H80" si="5">L49+J49</f>
        <v>3580</v>
      </c>
      <c r="I49" s="590">
        <f t="shared" ref="I49:I80" si="6">ROUND(M49*(1+ОбщаяНаценка/100),-1)</f>
        <v>1960</v>
      </c>
      <c r="J49" s="425">
        <f t="shared" si="4"/>
        <v>2060</v>
      </c>
      <c r="K49" s="590">
        <f>Люкс!K48</f>
        <v>1450</v>
      </c>
      <c r="L49" s="425">
        <f t="shared" si="2"/>
        <v>1520</v>
      </c>
      <c r="M49" s="395">
        <v>1960</v>
      </c>
      <c r="P49" s="286"/>
      <c r="R49" s="286"/>
    </row>
    <row r="50" spans="1:18" ht="19.5" x14ac:dyDescent="0.25">
      <c r="A50" s="322">
        <v>34</v>
      </c>
      <c r="B50" s="223" t="s">
        <v>350</v>
      </c>
      <c r="C50" s="91" t="s">
        <v>18</v>
      </c>
      <c r="D50" s="32" t="s">
        <v>17</v>
      </c>
      <c r="E50" s="96">
        <v>6</v>
      </c>
      <c r="F50" s="232">
        <v>0.01</v>
      </c>
      <c r="G50" s="589">
        <f t="shared" si="3"/>
        <v>3840</v>
      </c>
      <c r="H50" s="425">
        <f t="shared" si="5"/>
        <v>4030</v>
      </c>
      <c r="I50" s="590">
        <f t="shared" si="6"/>
        <v>2390</v>
      </c>
      <c r="J50" s="425">
        <f t="shared" si="4"/>
        <v>2510</v>
      </c>
      <c r="K50" s="590">
        <f>Люкс!K49</f>
        <v>1450</v>
      </c>
      <c r="L50" s="425">
        <f t="shared" si="2"/>
        <v>1520</v>
      </c>
      <c r="M50" s="395">
        <v>2390</v>
      </c>
      <c r="P50" s="286"/>
      <c r="R50" s="286"/>
    </row>
    <row r="51" spans="1:18" ht="22.5" x14ac:dyDescent="0.25">
      <c r="A51" s="322">
        <v>35</v>
      </c>
      <c r="B51" s="243" t="s">
        <v>349</v>
      </c>
      <c r="C51" s="89" t="s">
        <v>257</v>
      </c>
      <c r="D51" s="32" t="s">
        <v>17</v>
      </c>
      <c r="E51" s="96">
        <v>6</v>
      </c>
      <c r="F51" s="232">
        <v>0.01</v>
      </c>
      <c r="G51" s="589">
        <f t="shared" si="3"/>
        <v>3200</v>
      </c>
      <c r="H51" s="425">
        <f t="shared" si="5"/>
        <v>3360</v>
      </c>
      <c r="I51" s="590">
        <f t="shared" si="6"/>
        <v>1750</v>
      </c>
      <c r="J51" s="425">
        <f t="shared" si="4"/>
        <v>1840</v>
      </c>
      <c r="K51" s="590">
        <f>Люкс!K50</f>
        <v>1450</v>
      </c>
      <c r="L51" s="425">
        <f t="shared" si="2"/>
        <v>1520</v>
      </c>
      <c r="M51" s="395">
        <v>1750</v>
      </c>
      <c r="P51" s="286"/>
      <c r="R51" s="286"/>
    </row>
    <row r="52" spans="1:18" x14ac:dyDescent="0.25">
      <c r="A52" s="322">
        <v>36</v>
      </c>
      <c r="B52" s="221" t="s">
        <v>123</v>
      </c>
      <c r="C52" s="87" t="s">
        <v>253</v>
      </c>
      <c r="D52" s="33" t="s">
        <v>137</v>
      </c>
      <c r="E52" s="96"/>
      <c r="F52" s="232"/>
      <c r="G52" s="589">
        <f t="shared" si="3"/>
        <v>4160</v>
      </c>
      <c r="H52" s="425">
        <f t="shared" si="5"/>
        <v>4370</v>
      </c>
      <c r="I52" s="590">
        <f t="shared" si="6"/>
        <v>2370</v>
      </c>
      <c r="J52" s="425">
        <f t="shared" si="4"/>
        <v>2490</v>
      </c>
      <c r="K52" s="590">
        <f>Люкс!K51</f>
        <v>1790</v>
      </c>
      <c r="L52" s="425">
        <f t="shared" si="2"/>
        <v>1880</v>
      </c>
      <c r="M52" s="395">
        <v>2370</v>
      </c>
      <c r="P52" s="286"/>
      <c r="R52" s="286"/>
    </row>
    <row r="53" spans="1:18" ht="19.5" x14ac:dyDescent="0.25">
      <c r="A53" s="322">
        <v>37</v>
      </c>
      <c r="B53" s="221" t="s">
        <v>321</v>
      </c>
      <c r="C53" s="89" t="s">
        <v>254</v>
      </c>
      <c r="D53" s="33" t="s">
        <v>137</v>
      </c>
      <c r="E53" s="96"/>
      <c r="F53" s="232"/>
      <c r="G53" s="589">
        <f t="shared" si="3"/>
        <v>4720</v>
      </c>
      <c r="H53" s="425">
        <f t="shared" si="5"/>
        <v>4960</v>
      </c>
      <c r="I53" s="590">
        <f t="shared" si="6"/>
        <v>2930</v>
      </c>
      <c r="J53" s="425">
        <f t="shared" si="4"/>
        <v>3080</v>
      </c>
      <c r="K53" s="590">
        <f>Люкс!K52</f>
        <v>1790</v>
      </c>
      <c r="L53" s="425">
        <f t="shared" si="2"/>
        <v>1880</v>
      </c>
      <c r="M53" s="395">
        <v>2930</v>
      </c>
      <c r="P53" s="286"/>
      <c r="R53" s="286"/>
    </row>
    <row r="54" spans="1:18" ht="22.5" x14ac:dyDescent="0.25">
      <c r="A54" s="322">
        <v>38</v>
      </c>
      <c r="B54" s="224" t="s">
        <v>124</v>
      </c>
      <c r="C54" s="87" t="s">
        <v>253</v>
      </c>
      <c r="D54" s="33" t="s">
        <v>137</v>
      </c>
      <c r="E54" s="96"/>
      <c r="F54" s="232"/>
      <c r="G54" s="589">
        <f t="shared" si="3"/>
        <v>3960</v>
      </c>
      <c r="H54" s="425">
        <f t="shared" si="5"/>
        <v>4160</v>
      </c>
      <c r="I54" s="590">
        <f t="shared" si="6"/>
        <v>2170</v>
      </c>
      <c r="J54" s="425">
        <f t="shared" si="4"/>
        <v>2280</v>
      </c>
      <c r="K54" s="590">
        <f>Люкс!K53</f>
        <v>1790</v>
      </c>
      <c r="L54" s="425">
        <f t="shared" si="2"/>
        <v>1880</v>
      </c>
      <c r="M54" s="395">
        <v>2170</v>
      </c>
      <c r="P54" s="286"/>
      <c r="R54" s="286"/>
    </row>
    <row r="55" spans="1:18" ht="19.5" x14ac:dyDescent="0.25">
      <c r="A55" s="322">
        <v>39</v>
      </c>
      <c r="B55" s="221" t="s">
        <v>160</v>
      </c>
      <c r="C55" s="89" t="s">
        <v>258</v>
      </c>
      <c r="D55" s="33" t="s">
        <v>186</v>
      </c>
      <c r="E55" s="96"/>
      <c r="F55" s="232"/>
      <c r="G55" s="589">
        <f t="shared" si="3"/>
        <v>4380</v>
      </c>
      <c r="H55" s="425">
        <f t="shared" si="5"/>
        <v>4600</v>
      </c>
      <c r="I55" s="590">
        <f t="shared" si="6"/>
        <v>1540</v>
      </c>
      <c r="J55" s="425">
        <f t="shared" si="4"/>
        <v>1620</v>
      </c>
      <c r="K55" s="590">
        <f>Люкс!K54</f>
        <v>2840</v>
      </c>
      <c r="L55" s="425">
        <f t="shared" si="2"/>
        <v>2980</v>
      </c>
      <c r="M55" s="395">
        <v>1540</v>
      </c>
      <c r="P55" s="286"/>
      <c r="R55" s="286"/>
    </row>
    <row r="56" spans="1:18" ht="19.5" x14ac:dyDescent="0.25">
      <c r="A56" s="322">
        <v>40</v>
      </c>
      <c r="B56" s="221" t="s">
        <v>129</v>
      </c>
      <c r="C56" s="89" t="s">
        <v>259</v>
      </c>
      <c r="D56" s="33" t="s">
        <v>186</v>
      </c>
      <c r="E56" s="96"/>
      <c r="F56" s="232"/>
      <c r="G56" s="589">
        <f t="shared" si="3"/>
        <v>4800</v>
      </c>
      <c r="H56" s="425">
        <f t="shared" si="5"/>
        <v>5040</v>
      </c>
      <c r="I56" s="590">
        <f t="shared" si="6"/>
        <v>1960</v>
      </c>
      <c r="J56" s="425">
        <f t="shared" si="4"/>
        <v>2060</v>
      </c>
      <c r="K56" s="590">
        <f>Люкс!K55</f>
        <v>2840</v>
      </c>
      <c r="L56" s="425">
        <f t="shared" si="2"/>
        <v>2980</v>
      </c>
      <c r="M56" s="395">
        <v>1960</v>
      </c>
      <c r="P56" s="286"/>
      <c r="R56" s="286"/>
    </row>
    <row r="57" spans="1:18" ht="19.5" x14ac:dyDescent="0.25">
      <c r="A57" s="322">
        <v>41</v>
      </c>
      <c r="B57" s="225" t="s">
        <v>348</v>
      </c>
      <c r="C57" s="89" t="s">
        <v>260</v>
      </c>
      <c r="D57" s="32" t="s">
        <v>23</v>
      </c>
      <c r="E57" s="96">
        <v>3</v>
      </c>
      <c r="F57" s="232">
        <v>0.01</v>
      </c>
      <c r="G57" s="589">
        <f t="shared" si="3"/>
        <v>2240</v>
      </c>
      <c r="H57" s="425">
        <f t="shared" si="5"/>
        <v>2350</v>
      </c>
      <c r="I57" s="590">
        <f t="shared" si="6"/>
        <v>1010</v>
      </c>
      <c r="J57" s="425">
        <f t="shared" si="4"/>
        <v>1060</v>
      </c>
      <c r="K57" s="590">
        <f>Люкс!K56</f>
        <v>1230</v>
      </c>
      <c r="L57" s="425">
        <f t="shared" si="2"/>
        <v>1290</v>
      </c>
      <c r="M57" s="395">
        <v>1010</v>
      </c>
      <c r="P57" s="286"/>
      <c r="R57" s="286"/>
    </row>
    <row r="58" spans="1:18" ht="29.25" x14ac:dyDescent="0.25">
      <c r="A58" s="322">
        <v>42</v>
      </c>
      <c r="B58" s="225" t="s">
        <v>231</v>
      </c>
      <c r="C58" s="89" t="s">
        <v>269</v>
      </c>
      <c r="D58" s="33" t="s">
        <v>23</v>
      </c>
      <c r="E58" s="96"/>
      <c r="F58" s="232"/>
      <c r="G58" s="589">
        <f t="shared" si="3"/>
        <v>2460</v>
      </c>
      <c r="H58" s="425">
        <f t="shared" si="5"/>
        <v>2580</v>
      </c>
      <c r="I58" s="590">
        <f t="shared" si="6"/>
        <v>1230</v>
      </c>
      <c r="J58" s="425">
        <f t="shared" si="4"/>
        <v>1290</v>
      </c>
      <c r="K58" s="590">
        <f>Люкс!K57</f>
        <v>1230</v>
      </c>
      <c r="L58" s="425">
        <f t="shared" si="2"/>
        <v>1290</v>
      </c>
      <c r="M58" s="395">
        <v>1230</v>
      </c>
      <c r="P58" s="286"/>
      <c r="R58" s="286"/>
    </row>
    <row r="59" spans="1:18" ht="19.5" x14ac:dyDescent="0.25">
      <c r="A59" s="322">
        <v>43</v>
      </c>
      <c r="B59" s="229" t="s">
        <v>282</v>
      </c>
      <c r="C59" s="89" t="s">
        <v>260</v>
      </c>
      <c r="D59" s="32" t="s">
        <v>301</v>
      </c>
      <c r="E59" s="96"/>
      <c r="F59" s="232"/>
      <c r="G59" s="589">
        <f t="shared" si="3"/>
        <v>2510</v>
      </c>
      <c r="H59" s="425">
        <f t="shared" si="5"/>
        <v>2640</v>
      </c>
      <c r="I59" s="590">
        <f t="shared" si="6"/>
        <v>1210</v>
      </c>
      <c r="J59" s="425">
        <f t="shared" si="4"/>
        <v>1270</v>
      </c>
      <c r="K59" s="590">
        <f>Люкс!K58</f>
        <v>1300</v>
      </c>
      <c r="L59" s="425">
        <f t="shared" si="2"/>
        <v>1370</v>
      </c>
      <c r="M59" s="395">
        <v>1210</v>
      </c>
      <c r="P59" s="286"/>
      <c r="R59" s="286"/>
    </row>
    <row r="60" spans="1:18" ht="29.25" x14ac:dyDescent="0.25">
      <c r="A60" s="322">
        <v>44</v>
      </c>
      <c r="B60" s="229" t="s">
        <v>285</v>
      </c>
      <c r="C60" s="89" t="s">
        <v>269</v>
      </c>
      <c r="D60" s="32" t="s">
        <v>301</v>
      </c>
      <c r="E60" s="96"/>
      <c r="F60" s="232"/>
      <c r="G60" s="589">
        <f t="shared" si="3"/>
        <v>2770</v>
      </c>
      <c r="H60" s="425">
        <f t="shared" si="5"/>
        <v>2910</v>
      </c>
      <c r="I60" s="590">
        <f t="shared" si="6"/>
        <v>1470</v>
      </c>
      <c r="J60" s="425">
        <f t="shared" si="4"/>
        <v>1540</v>
      </c>
      <c r="K60" s="590">
        <f>Люкс!K59</f>
        <v>1300</v>
      </c>
      <c r="L60" s="425">
        <f t="shared" si="2"/>
        <v>1370</v>
      </c>
      <c r="M60" s="395">
        <v>1470</v>
      </c>
      <c r="P60" s="286"/>
      <c r="R60" s="286"/>
    </row>
    <row r="61" spans="1:18" ht="19.5" x14ac:dyDescent="0.25">
      <c r="A61" s="322">
        <v>45</v>
      </c>
      <c r="B61" s="225" t="s">
        <v>346</v>
      </c>
      <c r="C61" s="89" t="s">
        <v>258</v>
      </c>
      <c r="D61" s="32" t="s">
        <v>20</v>
      </c>
      <c r="E61" s="96">
        <v>4</v>
      </c>
      <c r="F61" s="232">
        <v>0.01</v>
      </c>
      <c r="G61" s="589">
        <f t="shared" si="3"/>
        <v>3540</v>
      </c>
      <c r="H61" s="425">
        <f t="shared" si="5"/>
        <v>3710</v>
      </c>
      <c r="I61" s="590">
        <f t="shared" si="6"/>
        <v>1260</v>
      </c>
      <c r="J61" s="425">
        <f t="shared" si="4"/>
        <v>1320</v>
      </c>
      <c r="K61" s="590">
        <f>Люкс!K60</f>
        <v>2280</v>
      </c>
      <c r="L61" s="425">
        <f t="shared" si="2"/>
        <v>2390</v>
      </c>
      <c r="M61" s="395">
        <v>1260</v>
      </c>
      <c r="P61" s="286"/>
      <c r="R61" s="286"/>
    </row>
    <row r="62" spans="1:18" ht="19.5" x14ac:dyDescent="0.25">
      <c r="A62" s="322">
        <v>46</v>
      </c>
      <c r="B62" s="225" t="s">
        <v>347</v>
      </c>
      <c r="C62" s="89" t="s">
        <v>259</v>
      </c>
      <c r="D62" s="32" t="s">
        <v>20</v>
      </c>
      <c r="E62" s="96">
        <v>4</v>
      </c>
      <c r="F62" s="232">
        <v>0.01</v>
      </c>
      <c r="G62" s="589">
        <f t="shared" si="3"/>
        <v>3860</v>
      </c>
      <c r="H62" s="425">
        <f t="shared" si="5"/>
        <v>4050</v>
      </c>
      <c r="I62" s="590">
        <f t="shared" si="6"/>
        <v>1580</v>
      </c>
      <c r="J62" s="425">
        <f t="shared" si="4"/>
        <v>1660</v>
      </c>
      <c r="K62" s="590">
        <f>Люкс!K61</f>
        <v>2280</v>
      </c>
      <c r="L62" s="425">
        <f t="shared" si="2"/>
        <v>2390</v>
      </c>
      <c r="M62" s="395">
        <v>1580</v>
      </c>
      <c r="P62" s="286"/>
      <c r="R62" s="286"/>
    </row>
    <row r="63" spans="1:18" x14ac:dyDescent="0.25">
      <c r="A63" s="322">
        <v>47</v>
      </c>
      <c r="B63" s="221" t="s">
        <v>226</v>
      </c>
      <c r="C63" s="85" t="s">
        <v>112</v>
      </c>
      <c r="D63" s="32" t="s">
        <v>113</v>
      </c>
      <c r="E63" s="96"/>
      <c r="F63" s="232"/>
      <c r="G63" s="589">
        <f t="shared" si="3"/>
        <v>3770</v>
      </c>
      <c r="H63" s="425">
        <f t="shared" si="5"/>
        <v>3960</v>
      </c>
      <c r="I63" s="590">
        <f t="shared" si="6"/>
        <v>2210</v>
      </c>
      <c r="J63" s="425">
        <f t="shared" si="4"/>
        <v>2320</v>
      </c>
      <c r="K63" s="590">
        <f>Люкс!K62</f>
        <v>1560</v>
      </c>
      <c r="L63" s="425">
        <f t="shared" si="2"/>
        <v>1640</v>
      </c>
      <c r="M63" s="395">
        <v>2210</v>
      </c>
      <c r="P63" s="286"/>
      <c r="R63" s="286"/>
    </row>
    <row r="64" spans="1:18" x14ac:dyDescent="0.25">
      <c r="A64" s="322">
        <v>48</v>
      </c>
      <c r="B64" s="258" t="s">
        <v>428</v>
      </c>
      <c r="C64" s="160" t="s">
        <v>112</v>
      </c>
      <c r="D64" s="132" t="s">
        <v>429</v>
      </c>
      <c r="E64" s="186"/>
      <c r="F64" s="235"/>
      <c r="G64" s="589">
        <f t="shared" si="3"/>
        <v>5620</v>
      </c>
      <c r="H64" s="425">
        <f t="shared" si="5"/>
        <v>5900</v>
      </c>
      <c r="I64" s="590">
        <f t="shared" si="6"/>
        <v>3830</v>
      </c>
      <c r="J64" s="425">
        <f t="shared" si="4"/>
        <v>4020</v>
      </c>
      <c r="K64" s="590">
        <f>Люкс!K63</f>
        <v>1790</v>
      </c>
      <c r="L64" s="425">
        <f t="shared" si="2"/>
        <v>1880</v>
      </c>
      <c r="M64" s="395">
        <v>3830</v>
      </c>
      <c r="P64" s="286"/>
      <c r="R64" s="286"/>
    </row>
    <row r="65" spans="1:18" ht="19.5" x14ac:dyDescent="0.25">
      <c r="A65" s="322">
        <v>49</v>
      </c>
      <c r="B65" s="221" t="s">
        <v>331</v>
      </c>
      <c r="C65" s="89" t="s">
        <v>258</v>
      </c>
      <c r="D65" s="32" t="s">
        <v>342</v>
      </c>
      <c r="E65" s="96"/>
      <c r="F65" s="232"/>
      <c r="G65" s="589">
        <f t="shared" si="3"/>
        <v>3010</v>
      </c>
      <c r="H65" s="425">
        <f t="shared" si="5"/>
        <v>3160</v>
      </c>
      <c r="I65" s="590">
        <f t="shared" si="6"/>
        <v>1330</v>
      </c>
      <c r="J65" s="425">
        <f t="shared" si="4"/>
        <v>1400</v>
      </c>
      <c r="K65" s="590">
        <f>Люкс!K64</f>
        <v>1680</v>
      </c>
      <c r="L65" s="425">
        <f t="shared" si="2"/>
        <v>1760</v>
      </c>
      <c r="M65" s="395">
        <v>1330</v>
      </c>
      <c r="P65" s="286"/>
      <c r="R65" s="286"/>
    </row>
    <row r="66" spans="1:18" ht="19.5" x14ac:dyDescent="0.25">
      <c r="A66" s="322">
        <v>50</v>
      </c>
      <c r="B66" s="221" t="s">
        <v>332</v>
      </c>
      <c r="C66" s="89" t="s">
        <v>258</v>
      </c>
      <c r="D66" s="32" t="s">
        <v>343</v>
      </c>
      <c r="E66" s="96"/>
      <c r="F66" s="232"/>
      <c r="G66" s="589">
        <f t="shared" si="3"/>
        <v>3760</v>
      </c>
      <c r="H66" s="425">
        <f t="shared" si="5"/>
        <v>3950</v>
      </c>
      <c r="I66" s="590">
        <f t="shared" si="6"/>
        <v>1630</v>
      </c>
      <c r="J66" s="425">
        <f t="shared" si="4"/>
        <v>1710</v>
      </c>
      <c r="K66" s="590">
        <f>Люкс!K65</f>
        <v>2130</v>
      </c>
      <c r="L66" s="425">
        <f t="shared" si="2"/>
        <v>2240</v>
      </c>
      <c r="M66" s="395">
        <v>1630</v>
      </c>
      <c r="P66" s="286"/>
      <c r="R66" s="286"/>
    </row>
    <row r="67" spans="1:18" x14ac:dyDescent="0.25">
      <c r="A67" s="322">
        <v>51</v>
      </c>
      <c r="B67" s="225" t="s">
        <v>344</v>
      </c>
      <c r="C67" s="89" t="s">
        <v>256</v>
      </c>
      <c r="D67" s="32" t="s">
        <v>19</v>
      </c>
      <c r="E67" s="96">
        <v>8</v>
      </c>
      <c r="F67" s="232">
        <v>0.02</v>
      </c>
      <c r="G67" s="589">
        <f t="shared" si="3"/>
        <v>4110</v>
      </c>
      <c r="H67" s="425">
        <f t="shared" si="5"/>
        <v>4310</v>
      </c>
      <c r="I67" s="590">
        <f t="shared" si="6"/>
        <v>2450</v>
      </c>
      <c r="J67" s="425">
        <f t="shared" si="4"/>
        <v>2570</v>
      </c>
      <c r="K67" s="590">
        <f>Люкс!K66</f>
        <v>1660</v>
      </c>
      <c r="L67" s="425">
        <f t="shared" si="2"/>
        <v>1740</v>
      </c>
      <c r="M67" s="395">
        <v>2450</v>
      </c>
      <c r="P67" s="286"/>
      <c r="R67" s="286"/>
    </row>
    <row r="68" spans="1:18" ht="19.5" x14ac:dyDescent="0.25">
      <c r="A68" s="322">
        <v>52</v>
      </c>
      <c r="B68" s="225" t="s">
        <v>345</v>
      </c>
      <c r="C68" s="89" t="s">
        <v>254</v>
      </c>
      <c r="D68" s="32" t="s">
        <v>19</v>
      </c>
      <c r="E68" s="96">
        <v>8</v>
      </c>
      <c r="F68" s="232">
        <v>0.02</v>
      </c>
      <c r="G68" s="589">
        <f t="shared" si="3"/>
        <v>4750</v>
      </c>
      <c r="H68" s="425">
        <f t="shared" si="5"/>
        <v>4980</v>
      </c>
      <c r="I68" s="590">
        <f t="shared" si="6"/>
        <v>3090</v>
      </c>
      <c r="J68" s="425">
        <f t="shared" si="4"/>
        <v>3240</v>
      </c>
      <c r="K68" s="590">
        <f>Люкс!K67</f>
        <v>1660</v>
      </c>
      <c r="L68" s="425">
        <f t="shared" si="2"/>
        <v>1740</v>
      </c>
      <c r="M68" s="395">
        <v>3090</v>
      </c>
      <c r="P68" s="286"/>
      <c r="R68" s="286"/>
    </row>
    <row r="69" spans="1:18" x14ac:dyDescent="0.25">
      <c r="A69" s="322">
        <v>53</v>
      </c>
      <c r="B69" s="221" t="s">
        <v>125</v>
      </c>
      <c r="C69" s="87" t="s">
        <v>253</v>
      </c>
      <c r="D69" s="33" t="s">
        <v>138</v>
      </c>
      <c r="E69" s="96"/>
      <c r="F69" s="232"/>
      <c r="G69" s="589">
        <f t="shared" si="3"/>
        <v>5080</v>
      </c>
      <c r="H69" s="425">
        <f t="shared" si="5"/>
        <v>5330</v>
      </c>
      <c r="I69" s="590">
        <f t="shared" si="6"/>
        <v>3000</v>
      </c>
      <c r="J69" s="425">
        <f t="shared" si="4"/>
        <v>3150</v>
      </c>
      <c r="K69" s="590">
        <f>Люкс!K68</f>
        <v>2080</v>
      </c>
      <c r="L69" s="425">
        <f t="shared" si="2"/>
        <v>2180</v>
      </c>
      <c r="M69" s="395">
        <v>3000</v>
      </c>
      <c r="P69" s="286"/>
      <c r="R69" s="286"/>
    </row>
    <row r="70" spans="1:18" ht="19.5" x14ac:dyDescent="0.25">
      <c r="A70" s="322">
        <v>54</v>
      </c>
      <c r="B70" s="221" t="s">
        <v>322</v>
      </c>
      <c r="C70" s="89" t="s">
        <v>254</v>
      </c>
      <c r="D70" s="33" t="s">
        <v>138</v>
      </c>
      <c r="E70" s="96"/>
      <c r="F70" s="232"/>
      <c r="G70" s="589">
        <f t="shared" si="3"/>
        <v>5920</v>
      </c>
      <c r="H70" s="425">
        <f t="shared" si="5"/>
        <v>6210</v>
      </c>
      <c r="I70" s="590">
        <f t="shared" si="6"/>
        <v>3840</v>
      </c>
      <c r="J70" s="425">
        <f t="shared" si="4"/>
        <v>4030</v>
      </c>
      <c r="K70" s="590">
        <f>Люкс!K69</f>
        <v>2080</v>
      </c>
      <c r="L70" s="425">
        <f t="shared" si="2"/>
        <v>2180</v>
      </c>
      <c r="M70" s="395">
        <v>3840</v>
      </c>
      <c r="P70" s="286"/>
      <c r="R70" s="286"/>
    </row>
    <row r="71" spans="1:18" ht="19.5" x14ac:dyDescent="0.25">
      <c r="A71" s="322">
        <v>55</v>
      </c>
      <c r="B71" s="225" t="s">
        <v>48</v>
      </c>
      <c r="C71" s="92" t="s">
        <v>49</v>
      </c>
      <c r="D71" s="32" t="s">
        <v>50</v>
      </c>
      <c r="E71" s="96">
        <v>5</v>
      </c>
      <c r="F71" s="232">
        <v>0.01</v>
      </c>
      <c r="G71" s="589">
        <f t="shared" si="3"/>
        <v>3070</v>
      </c>
      <c r="H71" s="425">
        <f t="shared" si="5"/>
        <v>3220</v>
      </c>
      <c r="I71" s="590">
        <f t="shared" si="6"/>
        <v>1410</v>
      </c>
      <c r="J71" s="425">
        <f t="shared" si="4"/>
        <v>1480</v>
      </c>
      <c r="K71" s="590">
        <f>Люкс!K70</f>
        <v>1660</v>
      </c>
      <c r="L71" s="425">
        <f t="shared" si="2"/>
        <v>1740</v>
      </c>
      <c r="M71" s="395">
        <v>1410</v>
      </c>
      <c r="P71" s="286"/>
      <c r="R71" s="286"/>
    </row>
    <row r="72" spans="1:18" x14ac:dyDescent="0.25">
      <c r="A72" s="322">
        <v>56</v>
      </c>
      <c r="B72" s="225" t="s">
        <v>45</v>
      </c>
      <c r="C72" s="92" t="s">
        <v>46</v>
      </c>
      <c r="D72" s="32" t="s">
        <v>39</v>
      </c>
      <c r="E72" s="96">
        <v>6</v>
      </c>
      <c r="F72" s="232">
        <v>0.01</v>
      </c>
      <c r="G72" s="589">
        <f t="shared" si="3"/>
        <v>3390</v>
      </c>
      <c r="H72" s="425">
        <f t="shared" si="5"/>
        <v>3560</v>
      </c>
      <c r="I72" s="590">
        <f t="shared" si="6"/>
        <v>1960</v>
      </c>
      <c r="J72" s="425">
        <f t="shared" si="4"/>
        <v>2060</v>
      </c>
      <c r="K72" s="590">
        <f>Люкс!K71</f>
        <v>1430</v>
      </c>
      <c r="L72" s="425">
        <f t="shared" si="2"/>
        <v>1500</v>
      </c>
      <c r="M72" s="395">
        <v>1960</v>
      </c>
      <c r="P72" s="286"/>
      <c r="R72" s="286"/>
    </row>
    <row r="73" spans="1:18" ht="22.5" x14ac:dyDescent="0.25">
      <c r="A73" s="322">
        <v>57</v>
      </c>
      <c r="B73" s="230" t="s">
        <v>100</v>
      </c>
      <c r="C73" s="92" t="s">
        <v>101</v>
      </c>
      <c r="D73" s="32" t="s">
        <v>39</v>
      </c>
      <c r="E73" s="96">
        <v>6</v>
      </c>
      <c r="F73" s="232">
        <v>0.01</v>
      </c>
      <c r="G73" s="589">
        <f t="shared" si="3"/>
        <v>3180</v>
      </c>
      <c r="H73" s="425">
        <f t="shared" si="5"/>
        <v>3340</v>
      </c>
      <c r="I73" s="590">
        <f t="shared" si="6"/>
        <v>1750</v>
      </c>
      <c r="J73" s="425">
        <f t="shared" si="4"/>
        <v>1840</v>
      </c>
      <c r="K73" s="590">
        <f>Люкс!K72</f>
        <v>1430</v>
      </c>
      <c r="L73" s="425">
        <f t="shared" si="2"/>
        <v>1500</v>
      </c>
      <c r="M73" s="395">
        <v>1750</v>
      </c>
      <c r="P73" s="286"/>
      <c r="R73" s="286"/>
    </row>
    <row r="74" spans="1:18" x14ac:dyDescent="0.25">
      <c r="A74" s="322">
        <v>58</v>
      </c>
      <c r="B74" s="230" t="s">
        <v>333</v>
      </c>
      <c r="C74" s="92" t="s">
        <v>46</v>
      </c>
      <c r="D74" s="32" t="s">
        <v>334</v>
      </c>
      <c r="E74" s="96"/>
      <c r="F74" s="232"/>
      <c r="G74" s="589">
        <f t="shared" si="3"/>
        <v>3820</v>
      </c>
      <c r="H74" s="425">
        <f t="shared" si="5"/>
        <v>4010</v>
      </c>
      <c r="I74" s="590">
        <f t="shared" si="6"/>
        <v>2210</v>
      </c>
      <c r="J74" s="425">
        <f t="shared" si="4"/>
        <v>2320</v>
      </c>
      <c r="K74" s="590">
        <f>Люкс!K73</f>
        <v>1610</v>
      </c>
      <c r="L74" s="425">
        <f t="shared" si="2"/>
        <v>1690</v>
      </c>
      <c r="M74" s="395">
        <v>2210</v>
      </c>
      <c r="P74" s="286"/>
      <c r="R74" s="286"/>
    </row>
    <row r="75" spans="1:18" x14ac:dyDescent="0.25">
      <c r="A75" s="322">
        <v>59</v>
      </c>
      <c r="B75" s="225" t="s">
        <v>47</v>
      </c>
      <c r="C75" s="92" t="s">
        <v>46</v>
      </c>
      <c r="D75" s="32" t="s">
        <v>43</v>
      </c>
      <c r="E75" s="96">
        <v>8</v>
      </c>
      <c r="F75" s="232">
        <v>0.02</v>
      </c>
      <c r="G75" s="589">
        <f t="shared" si="3"/>
        <v>4040</v>
      </c>
      <c r="H75" s="425">
        <f t="shared" si="5"/>
        <v>4240</v>
      </c>
      <c r="I75" s="590">
        <f t="shared" si="6"/>
        <v>2450</v>
      </c>
      <c r="J75" s="425">
        <f t="shared" si="4"/>
        <v>2570</v>
      </c>
      <c r="K75" s="590">
        <f>Люкс!K74</f>
        <v>1590</v>
      </c>
      <c r="L75" s="425">
        <f t="shared" si="2"/>
        <v>1670</v>
      </c>
      <c r="M75" s="395">
        <v>2450</v>
      </c>
      <c r="P75" s="286"/>
      <c r="R75" s="286"/>
    </row>
    <row r="76" spans="1:18" x14ac:dyDescent="0.25">
      <c r="A76" s="322">
        <v>60</v>
      </c>
      <c r="B76" s="225" t="s">
        <v>24</v>
      </c>
      <c r="C76" s="92" t="s">
        <v>25</v>
      </c>
      <c r="D76" s="32" t="s">
        <v>26</v>
      </c>
      <c r="E76" s="96">
        <v>2</v>
      </c>
      <c r="F76" s="232">
        <v>0.01</v>
      </c>
      <c r="G76" s="589">
        <f t="shared" si="3"/>
        <v>1870</v>
      </c>
      <c r="H76" s="425">
        <f t="shared" si="5"/>
        <v>1970</v>
      </c>
      <c r="I76" s="590">
        <f t="shared" si="6"/>
        <v>750</v>
      </c>
      <c r="J76" s="425">
        <f t="shared" si="4"/>
        <v>790</v>
      </c>
      <c r="K76" s="590">
        <f>Люкс!K75</f>
        <v>1120</v>
      </c>
      <c r="L76" s="425">
        <f t="shared" si="2"/>
        <v>1180</v>
      </c>
      <c r="M76" s="395">
        <v>750</v>
      </c>
      <c r="P76" s="286"/>
      <c r="R76" s="286"/>
    </row>
    <row r="77" spans="1:18" ht="19.5" x14ac:dyDescent="0.25">
      <c r="A77" s="322">
        <v>61</v>
      </c>
      <c r="B77" s="225" t="s">
        <v>323</v>
      </c>
      <c r="C77" s="92" t="s">
        <v>119</v>
      </c>
      <c r="D77" s="32" t="s">
        <v>105</v>
      </c>
      <c r="E77" s="96">
        <v>2</v>
      </c>
      <c r="F77" s="232">
        <v>0.01</v>
      </c>
      <c r="G77" s="589">
        <f t="shared" si="3"/>
        <v>1830</v>
      </c>
      <c r="H77" s="425">
        <f t="shared" si="5"/>
        <v>1920</v>
      </c>
      <c r="I77" s="590">
        <f t="shared" si="6"/>
        <v>750</v>
      </c>
      <c r="J77" s="425">
        <f t="shared" si="4"/>
        <v>790</v>
      </c>
      <c r="K77" s="590">
        <f>Люкс!K76</f>
        <v>1080</v>
      </c>
      <c r="L77" s="425">
        <f t="shared" si="2"/>
        <v>1130</v>
      </c>
      <c r="M77" s="395">
        <v>750</v>
      </c>
      <c r="P77" s="286"/>
      <c r="R77" s="286"/>
    </row>
    <row r="78" spans="1:18" x14ac:dyDescent="0.25">
      <c r="A78" s="322">
        <v>62</v>
      </c>
      <c r="B78" s="225" t="s">
        <v>27</v>
      </c>
      <c r="C78" s="92" t="s">
        <v>25</v>
      </c>
      <c r="D78" s="32" t="s">
        <v>28</v>
      </c>
      <c r="E78" s="96">
        <v>3</v>
      </c>
      <c r="F78" s="232">
        <v>0.01</v>
      </c>
      <c r="G78" s="589">
        <f t="shared" si="3"/>
        <v>2280</v>
      </c>
      <c r="H78" s="425">
        <f t="shared" si="5"/>
        <v>2390</v>
      </c>
      <c r="I78" s="590">
        <f t="shared" si="6"/>
        <v>1000</v>
      </c>
      <c r="J78" s="425">
        <f t="shared" si="4"/>
        <v>1050</v>
      </c>
      <c r="K78" s="590">
        <f>Люкс!K77</f>
        <v>1280</v>
      </c>
      <c r="L78" s="425">
        <f t="shared" si="2"/>
        <v>1340</v>
      </c>
      <c r="M78" s="395">
        <v>1000</v>
      </c>
      <c r="P78" s="286"/>
      <c r="R78" s="286"/>
    </row>
    <row r="79" spans="1:18" x14ac:dyDescent="0.25">
      <c r="A79" s="322">
        <v>63</v>
      </c>
      <c r="B79" s="225" t="s">
        <v>53</v>
      </c>
      <c r="C79" s="92" t="s">
        <v>54</v>
      </c>
      <c r="D79" s="32" t="s">
        <v>55</v>
      </c>
      <c r="E79" s="96">
        <v>4</v>
      </c>
      <c r="F79" s="232">
        <v>0.01</v>
      </c>
      <c r="G79" s="589">
        <f t="shared" si="3"/>
        <v>2710</v>
      </c>
      <c r="H79" s="425">
        <f t="shared" si="5"/>
        <v>2840</v>
      </c>
      <c r="I79" s="590">
        <f t="shared" si="6"/>
        <v>1250</v>
      </c>
      <c r="J79" s="425">
        <f t="shared" si="4"/>
        <v>1310</v>
      </c>
      <c r="K79" s="590">
        <f>Люкс!K78</f>
        <v>1460</v>
      </c>
      <c r="L79" s="425">
        <f t="shared" si="2"/>
        <v>1530</v>
      </c>
      <c r="M79" s="395">
        <v>1250</v>
      </c>
      <c r="P79" s="286"/>
      <c r="R79" s="286"/>
    </row>
    <row r="80" spans="1:18" x14ac:dyDescent="0.25">
      <c r="A80" s="322">
        <v>64</v>
      </c>
      <c r="B80" s="225" t="s">
        <v>335</v>
      </c>
      <c r="C80" s="92" t="s">
        <v>25</v>
      </c>
      <c r="D80" s="32" t="s">
        <v>336</v>
      </c>
      <c r="E80" s="96"/>
      <c r="F80" s="232"/>
      <c r="G80" s="589">
        <f t="shared" si="3"/>
        <v>2490</v>
      </c>
      <c r="H80" s="425">
        <f t="shared" si="5"/>
        <v>2620</v>
      </c>
      <c r="I80" s="590">
        <f t="shared" si="6"/>
        <v>1120</v>
      </c>
      <c r="J80" s="425">
        <f t="shared" si="4"/>
        <v>1180</v>
      </c>
      <c r="K80" s="590">
        <f>Люкс!K79</f>
        <v>1370</v>
      </c>
      <c r="L80" s="425">
        <f t="shared" si="2"/>
        <v>1440</v>
      </c>
      <c r="M80" s="395">
        <v>1120</v>
      </c>
      <c r="P80" s="286"/>
      <c r="R80" s="286"/>
    </row>
    <row r="81" spans="1:20" x14ac:dyDescent="0.25">
      <c r="A81" s="322">
        <v>65</v>
      </c>
      <c r="B81" s="225" t="s">
        <v>29</v>
      </c>
      <c r="C81" s="92" t="s">
        <v>25</v>
      </c>
      <c r="D81" s="32" t="s">
        <v>30</v>
      </c>
      <c r="E81" s="96">
        <v>4</v>
      </c>
      <c r="F81" s="232">
        <v>0.01</v>
      </c>
      <c r="G81" s="589">
        <f t="shared" si="3"/>
        <v>2660</v>
      </c>
      <c r="H81" s="425">
        <f t="shared" ref="H81:H123" si="7">L81+J81</f>
        <v>2790</v>
      </c>
      <c r="I81" s="590">
        <f t="shared" ref="I81:I123" si="8">ROUND(M81*(1+ОбщаяНаценка/100),-1)</f>
        <v>1250</v>
      </c>
      <c r="J81" s="425">
        <f t="shared" si="4"/>
        <v>1310</v>
      </c>
      <c r="K81" s="590">
        <f>Люкс!K80</f>
        <v>1410</v>
      </c>
      <c r="L81" s="425">
        <f t="shared" ref="L81:L137" si="9">ROUND(K81*1.05,-1)</f>
        <v>1480</v>
      </c>
      <c r="M81" s="395">
        <v>1250</v>
      </c>
      <c r="P81" s="286"/>
      <c r="R81" s="286"/>
    </row>
    <row r="82" spans="1:20" ht="19.5" x14ac:dyDescent="0.25">
      <c r="A82" s="322">
        <v>66</v>
      </c>
      <c r="B82" s="225" t="s">
        <v>90</v>
      </c>
      <c r="C82" s="92" t="s">
        <v>91</v>
      </c>
      <c r="D82" s="61" t="s">
        <v>30</v>
      </c>
      <c r="E82" s="96">
        <v>4</v>
      </c>
      <c r="F82" s="232">
        <v>0.01</v>
      </c>
      <c r="G82" s="589">
        <f t="shared" ref="G82:G137" si="10">I82+K82</f>
        <v>3850</v>
      </c>
      <c r="H82" s="425">
        <f t="shared" si="7"/>
        <v>4040</v>
      </c>
      <c r="I82" s="590">
        <f t="shared" si="8"/>
        <v>1480</v>
      </c>
      <c r="J82" s="425">
        <f t="shared" ref="J82:J137" si="11">ROUND(I82*1.05,-1)</f>
        <v>1550</v>
      </c>
      <c r="K82" s="590">
        <f>Люкс!K81</f>
        <v>2370</v>
      </c>
      <c r="L82" s="425">
        <f t="shared" si="9"/>
        <v>2490</v>
      </c>
      <c r="M82" s="395">
        <v>1480</v>
      </c>
      <c r="P82" s="286"/>
      <c r="R82" s="286"/>
    </row>
    <row r="83" spans="1:20" s="453" customFormat="1" ht="19.5" x14ac:dyDescent="0.25">
      <c r="A83" s="505">
        <v>67</v>
      </c>
      <c r="B83" s="448" t="s">
        <v>480</v>
      </c>
      <c r="C83" s="449" t="s">
        <v>91</v>
      </c>
      <c r="D83" s="450" t="s">
        <v>30</v>
      </c>
      <c r="E83" s="451">
        <v>4</v>
      </c>
      <c r="F83" s="452">
        <v>0.01</v>
      </c>
      <c r="G83" s="589">
        <f t="shared" si="10"/>
        <v>9040</v>
      </c>
      <c r="H83" s="591">
        <f t="shared" ref="H83" si="12">L83+J83</f>
        <v>9490</v>
      </c>
      <c r="I83" s="592">
        <f t="shared" ref="I83" si="13">ROUND(M83*(1+ОбщаяНаценка/100),-1)</f>
        <v>1480</v>
      </c>
      <c r="J83" s="591">
        <f t="shared" ref="J83" si="14">ROUND(I83*1.05,-1)</f>
        <v>1550</v>
      </c>
      <c r="K83" s="592">
        <f>Люкс!K82</f>
        <v>7560</v>
      </c>
      <c r="L83" s="425">
        <f t="shared" si="9"/>
        <v>7940</v>
      </c>
      <c r="M83" s="453">
        <v>1480</v>
      </c>
      <c r="N83" s="454" t="s">
        <v>492</v>
      </c>
      <c r="P83" s="406"/>
      <c r="Q83" s="455"/>
      <c r="R83" s="406"/>
      <c r="S83" s="455"/>
      <c r="T83" s="455"/>
    </row>
    <row r="84" spans="1:20" s="453" customFormat="1" ht="19.5" x14ac:dyDescent="0.25">
      <c r="A84" s="505">
        <v>68</v>
      </c>
      <c r="B84" s="448" t="s">
        <v>31</v>
      </c>
      <c r="C84" s="449" t="s">
        <v>32</v>
      </c>
      <c r="D84" s="456" t="s">
        <v>30</v>
      </c>
      <c r="E84" s="451">
        <v>4</v>
      </c>
      <c r="F84" s="452">
        <v>0.01</v>
      </c>
      <c r="G84" s="589">
        <f t="shared" si="10"/>
        <v>4330</v>
      </c>
      <c r="H84" s="591">
        <f t="shared" si="7"/>
        <v>4550</v>
      </c>
      <c r="I84" s="592">
        <f t="shared" si="8"/>
        <v>1720</v>
      </c>
      <c r="J84" s="591">
        <f t="shared" si="11"/>
        <v>1810</v>
      </c>
      <c r="K84" s="592">
        <f>Люкс!K83</f>
        <v>2610</v>
      </c>
      <c r="L84" s="425">
        <f t="shared" si="9"/>
        <v>2740</v>
      </c>
      <c r="M84" s="453">
        <v>1720</v>
      </c>
      <c r="P84" s="406"/>
      <c r="Q84" s="455"/>
      <c r="R84" s="406"/>
      <c r="S84" s="455"/>
      <c r="T84" s="455"/>
    </row>
    <row r="85" spans="1:20" s="453" customFormat="1" ht="19.5" x14ac:dyDescent="0.25">
      <c r="A85" s="505">
        <v>69</v>
      </c>
      <c r="B85" s="448" t="s">
        <v>481</v>
      </c>
      <c r="C85" s="449" t="s">
        <v>32</v>
      </c>
      <c r="D85" s="456" t="s">
        <v>30</v>
      </c>
      <c r="E85" s="451">
        <v>4</v>
      </c>
      <c r="F85" s="452">
        <v>0.01</v>
      </c>
      <c r="G85" s="589">
        <f t="shared" si="10"/>
        <v>11010</v>
      </c>
      <c r="H85" s="591">
        <f t="shared" ref="H85" si="15">L85+J85</f>
        <v>11560</v>
      </c>
      <c r="I85" s="592">
        <f t="shared" ref="I85" si="16">ROUND(M85*(1+ОбщаяНаценка/100),-1)</f>
        <v>1720</v>
      </c>
      <c r="J85" s="591">
        <f t="shared" ref="J85" si="17">ROUND(I85*1.05,-1)</f>
        <v>1810</v>
      </c>
      <c r="K85" s="592">
        <f>Люкс!K84</f>
        <v>9290</v>
      </c>
      <c r="L85" s="425">
        <f t="shared" si="9"/>
        <v>9750</v>
      </c>
      <c r="M85" s="453">
        <v>1720</v>
      </c>
      <c r="N85" s="454" t="s">
        <v>492</v>
      </c>
      <c r="P85" s="406"/>
      <c r="Q85" s="455"/>
      <c r="R85" s="406"/>
      <c r="S85" s="455"/>
      <c r="T85" s="455"/>
    </row>
    <row r="86" spans="1:20" s="453" customFormat="1" ht="19.5" x14ac:dyDescent="0.25">
      <c r="A86" s="505">
        <v>70</v>
      </c>
      <c r="B86" s="448" t="s">
        <v>33</v>
      </c>
      <c r="C86" s="449" t="s">
        <v>34</v>
      </c>
      <c r="D86" s="450" t="s">
        <v>30</v>
      </c>
      <c r="E86" s="451">
        <v>4</v>
      </c>
      <c r="F86" s="452">
        <v>0.01</v>
      </c>
      <c r="G86" s="589">
        <f t="shared" si="10"/>
        <v>3550</v>
      </c>
      <c r="H86" s="591">
        <f t="shared" si="7"/>
        <v>3730</v>
      </c>
      <c r="I86" s="592">
        <f t="shared" si="8"/>
        <v>1730</v>
      </c>
      <c r="J86" s="591">
        <f t="shared" si="11"/>
        <v>1820</v>
      </c>
      <c r="K86" s="592">
        <f>Люкс!K85</f>
        <v>1820</v>
      </c>
      <c r="L86" s="425">
        <f t="shared" si="9"/>
        <v>1910</v>
      </c>
      <c r="M86" s="453">
        <v>1730</v>
      </c>
      <c r="P86" s="406"/>
      <c r="Q86" s="455"/>
      <c r="R86" s="406"/>
      <c r="S86" s="455"/>
      <c r="T86" s="455"/>
    </row>
    <row r="87" spans="1:20" s="453" customFormat="1" ht="19.5" x14ac:dyDescent="0.25">
      <c r="A87" s="505">
        <v>71</v>
      </c>
      <c r="B87" s="448" t="s">
        <v>482</v>
      </c>
      <c r="C87" s="449" t="s">
        <v>34</v>
      </c>
      <c r="D87" s="450" t="s">
        <v>30</v>
      </c>
      <c r="E87" s="451">
        <v>4</v>
      </c>
      <c r="F87" s="452">
        <v>0.01</v>
      </c>
      <c r="G87" s="589">
        <f t="shared" si="10"/>
        <v>5580</v>
      </c>
      <c r="H87" s="591">
        <f t="shared" ref="H87" si="18">L87+J87</f>
        <v>5860</v>
      </c>
      <c r="I87" s="592">
        <f t="shared" ref="I87" si="19">ROUND(M87*(1+ОбщаяНаценка/100),-1)</f>
        <v>1730</v>
      </c>
      <c r="J87" s="591">
        <f t="shared" ref="J87" si="20">ROUND(I87*1.05,-1)</f>
        <v>1820</v>
      </c>
      <c r="K87" s="592">
        <f>Люкс!K86</f>
        <v>3850</v>
      </c>
      <c r="L87" s="425">
        <f t="shared" si="9"/>
        <v>4040</v>
      </c>
      <c r="M87" s="453">
        <v>1730</v>
      </c>
      <c r="N87" s="454" t="s">
        <v>491</v>
      </c>
      <c r="P87" s="406"/>
      <c r="Q87" s="455"/>
      <c r="R87" s="406"/>
      <c r="S87" s="455"/>
      <c r="T87" s="455"/>
    </row>
    <row r="88" spans="1:20" s="453" customFormat="1" x14ac:dyDescent="0.25">
      <c r="A88" s="505">
        <v>72</v>
      </c>
      <c r="B88" s="448" t="s">
        <v>275</v>
      </c>
      <c r="C88" s="449" t="s">
        <v>25</v>
      </c>
      <c r="D88" s="450" t="s">
        <v>276</v>
      </c>
      <c r="E88" s="451"/>
      <c r="F88" s="452"/>
      <c r="G88" s="589">
        <f t="shared" si="10"/>
        <v>2890</v>
      </c>
      <c r="H88" s="591">
        <f t="shared" si="7"/>
        <v>3040</v>
      </c>
      <c r="I88" s="592">
        <f t="shared" si="8"/>
        <v>1380</v>
      </c>
      <c r="J88" s="591">
        <f t="shared" si="11"/>
        <v>1450</v>
      </c>
      <c r="K88" s="592">
        <f>Люкс!K87</f>
        <v>1510</v>
      </c>
      <c r="L88" s="425">
        <f t="shared" si="9"/>
        <v>1590</v>
      </c>
      <c r="M88" s="453">
        <v>1380</v>
      </c>
      <c r="P88" s="406"/>
      <c r="Q88" s="455"/>
      <c r="R88" s="406"/>
      <c r="S88" s="455"/>
      <c r="T88" s="455"/>
    </row>
    <row r="89" spans="1:20" s="453" customFormat="1" ht="19.5" x14ac:dyDescent="0.25">
      <c r="A89" s="505">
        <v>73</v>
      </c>
      <c r="B89" s="448" t="s">
        <v>337</v>
      </c>
      <c r="C89" s="449" t="s">
        <v>52</v>
      </c>
      <c r="D89" s="456" t="s">
        <v>276</v>
      </c>
      <c r="E89" s="451"/>
      <c r="F89" s="452"/>
      <c r="G89" s="589">
        <f t="shared" si="10"/>
        <v>2090</v>
      </c>
      <c r="H89" s="591">
        <f t="shared" si="7"/>
        <v>2190</v>
      </c>
      <c r="I89" s="592">
        <f t="shared" si="8"/>
        <v>440</v>
      </c>
      <c r="J89" s="591">
        <f t="shared" si="11"/>
        <v>460</v>
      </c>
      <c r="K89" s="592">
        <f>Люкс!K88</f>
        <v>1650</v>
      </c>
      <c r="L89" s="425">
        <f t="shared" si="9"/>
        <v>1730</v>
      </c>
      <c r="M89" s="453">
        <v>440</v>
      </c>
      <c r="P89" s="406"/>
      <c r="Q89" s="455"/>
      <c r="R89" s="406"/>
      <c r="S89" s="455"/>
      <c r="T89" s="455"/>
    </row>
    <row r="90" spans="1:20" s="453" customFormat="1" x14ac:dyDescent="0.25">
      <c r="A90" s="505">
        <v>74</v>
      </c>
      <c r="B90" s="448" t="s">
        <v>35</v>
      </c>
      <c r="C90" s="449" t="s">
        <v>25</v>
      </c>
      <c r="D90" s="450" t="s">
        <v>36</v>
      </c>
      <c r="E90" s="451">
        <v>5</v>
      </c>
      <c r="F90" s="452">
        <v>0.01</v>
      </c>
      <c r="G90" s="589">
        <f t="shared" si="10"/>
        <v>2980</v>
      </c>
      <c r="H90" s="591">
        <f t="shared" si="7"/>
        <v>3130</v>
      </c>
      <c r="I90" s="592">
        <f t="shared" si="8"/>
        <v>1500</v>
      </c>
      <c r="J90" s="591">
        <f t="shared" si="11"/>
        <v>1580</v>
      </c>
      <c r="K90" s="592">
        <f>Люкс!K89</f>
        <v>1480</v>
      </c>
      <c r="L90" s="425">
        <f t="shared" si="9"/>
        <v>1550</v>
      </c>
      <c r="M90" s="453">
        <v>1500</v>
      </c>
      <c r="P90" s="406"/>
      <c r="Q90" s="455"/>
      <c r="R90" s="406"/>
      <c r="S90" s="455"/>
      <c r="T90" s="455"/>
    </row>
    <row r="91" spans="1:20" s="453" customFormat="1" ht="19.5" x14ac:dyDescent="0.25">
      <c r="A91" s="505">
        <v>75</v>
      </c>
      <c r="B91" s="448" t="s">
        <v>37</v>
      </c>
      <c r="C91" s="449" t="s">
        <v>32</v>
      </c>
      <c r="D91" s="450" t="s">
        <v>36</v>
      </c>
      <c r="E91" s="451">
        <v>5</v>
      </c>
      <c r="F91" s="452">
        <v>0.01</v>
      </c>
      <c r="G91" s="589">
        <f t="shared" si="10"/>
        <v>4780</v>
      </c>
      <c r="H91" s="591">
        <f t="shared" si="7"/>
        <v>5020</v>
      </c>
      <c r="I91" s="592">
        <f t="shared" si="8"/>
        <v>1950</v>
      </c>
      <c r="J91" s="591">
        <f t="shared" si="11"/>
        <v>2050</v>
      </c>
      <c r="K91" s="592">
        <f>Люкс!K90</f>
        <v>2830</v>
      </c>
      <c r="L91" s="425">
        <f t="shared" si="9"/>
        <v>2970</v>
      </c>
      <c r="M91" s="453">
        <v>1950</v>
      </c>
      <c r="P91" s="406"/>
      <c r="Q91" s="455"/>
      <c r="R91" s="406"/>
      <c r="S91" s="455"/>
      <c r="T91" s="455"/>
    </row>
    <row r="92" spans="1:20" s="453" customFormat="1" ht="19.5" x14ac:dyDescent="0.25">
      <c r="A92" s="505">
        <v>76</v>
      </c>
      <c r="B92" s="448" t="s">
        <v>483</v>
      </c>
      <c r="C92" s="449" t="s">
        <v>32</v>
      </c>
      <c r="D92" s="450" t="s">
        <v>36</v>
      </c>
      <c r="E92" s="451">
        <v>5</v>
      </c>
      <c r="F92" s="452">
        <v>0.01</v>
      </c>
      <c r="G92" s="589">
        <f t="shared" si="10"/>
        <v>11480</v>
      </c>
      <c r="H92" s="591">
        <f t="shared" ref="H92" si="21">L92+J92</f>
        <v>12060</v>
      </c>
      <c r="I92" s="592">
        <f t="shared" ref="I92" si="22">ROUND(M92*(1+ОбщаяНаценка/100),-1)</f>
        <v>1950</v>
      </c>
      <c r="J92" s="591">
        <f t="shared" ref="J92" si="23">ROUND(I92*1.05,-1)</f>
        <v>2050</v>
      </c>
      <c r="K92" s="592">
        <f>Люкс!K91</f>
        <v>9530</v>
      </c>
      <c r="L92" s="425">
        <f t="shared" si="9"/>
        <v>10010</v>
      </c>
      <c r="M92" s="453">
        <v>1950</v>
      </c>
      <c r="N92" s="454" t="s">
        <v>492</v>
      </c>
      <c r="P92" s="406"/>
      <c r="Q92" s="455"/>
      <c r="R92" s="406"/>
      <c r="S92" s="455"/>
      <c r="T92" s="455"/>
    </row>
    <row r="93" spans="1:20" s="453" customFormat="1" x14ac:dyDescent="0.25">
      <c r="A93" s="505">
        <v>77</v>
      </c>
      <c r="B93" s="448" t="s">
        <v>38</v>
      </c>
      <c r="C93" s="449" t="s">
        <v>25</v>
      </c>
      <c r="D93" s="450" t="s">
        <v>39</v>
      </c>
      <c r="E93" s="451">
        <v>6</v>
      </c>
      <c r="F93" s="452">
        <v>0.01</v>
      </c>
      <c r="G93" s="589">
        <f t="shared" si="10"/>
        <v>3730</v>
      </c>
      <c r="H93" s="591">
        <f t="shared" si="7"/>
        <v>3920</v>
      </c>
      <c r="I93" s="592">
        <f t="shared" si="8"/>
        <v>1960</v>
      </c>
      <c r="J93" s="591">
        <f t="shared" si="11"/>
        <v>2060</v>
      </c>
      <c r="K93" s="592">
        <f>Люкс!K92</f>
        <v>1770</v>
      </c>
      <c r="L93" s="425">
        <f t="shared" si="9"/>
        <v>1860</v>
      </c>
      <c r="M93" s="453">
        <v>1960</v>
      </c>
      <c r="P93" s="406"/>
      <c r="Q93" s="455"/>
      <c r="R93" s="406"/>
      <c r="S93" s="455"/>
      <c r="T93" s="455"/>
    </row>
    <row r="94" spans="1:20" s="453" customFormat="1" ht="22.5" x14ac:dyDescent="0.25">
      <c r="A94" s="505">
        <v>78</v>
      </c>
      <c r="B94" s="457" t="s">
        <v>94</v>
      </c>
      <c r="C94" s="449" t="s">
        <v>93</v>
      </c>
      <c r="D94" s="450" t="s">
        <v>39</v>
      </c>
      <c r="E94" s="451">
        <v>6</v>
      </c>
      <c r="F94" s="452">
        <v>0.01</v>
      </c>
      <c r="G94" s="589">
        <f t="shared" si="10"/>
        <v>3520</v>
      </c>
      <c r="H94" s="591">
        <f t="shared" si="7"/>
        <v>3700</v>
      </c>
      <c r="I94" s="592">
        <f t="shared" si="8"/>
        <v>1750</v>
      </c>
      <c r="J94" s="591">
        <f t="shared" si="11"/>
        <v>1840</v>
      </c>
      <c r="K94" s="592">
        <f>Люкс!K93</f>
        <v>1770</v>
      </c>
      <c r="L94" s="425">
        <f t="shared" si="9"/>
        <v>1860</v>
      </c>
      <c r="M94" s="453">
        <v>1750</v>
      </c>
      <c r="P94" s="406"/>
      <c r="Q94" s="455"/>
      <c r="R94" s="406"/>
      <c r="S94" s="455"/>
      <c r="T94" s="455"/>
    </row>
    <row r="95" spans="1:20" s="453" customFormat="1" ht="19.5" x14ac:dyDescent="0.25">
      <c r="A95" s="505">
        <v>79</v>
      </c>
      <c r="B95" s="448" t="s">
        <v>51</v>
      </c>
      <c r="C95" s="449" t="s">
        <v>52</v>
      </c>
      <c r="D95" s="456" t="s">
        <v>39</v>
      </c>
      <c r="E95" s="451">
        <v>6</v>
      </c>
      <c r="F95" s="452">
        <v>0.01</v>
      </c>
      <c r="G95" s="589">
        <f t="shared" si="10"/>
        <v>2320</v>
      </c>
      <c r="H95" s="591">
        <f t="shared" si="7"/>
        <v>2440</v>
      </c>
      <c r="I95" s="592">
        <f t="shared" si="8"/>
        <v>500</v>
      </c>
      <c r="J95" s="591">
        <f t="shared" si="11"/>
        <v>530</v>
      </c>
      <c r="K95" s="592">
        <f>Люкс!K94</f>
        <v>1820</v>
      </c>
      <c r="L95" s="425">
        <f t="shared" si="9"/>
        <v>1910</v>
      </c>
      <c r="M95" s="453">
        <v>500</v>
      </c>
      <c r="P95" s="406"/>
      <c r="Q95" s="455"/>
      <c r="R95" s="406"/>
      <c r="S95" s="455"/>
      <c r="T95" s="455"/>
    </row>
    <row r="96" spans="1:20" s="453" customFormat="1" ht="19.5" x14ac:dyDescent="0.25">
      <c r="A96" s="505">
        <v>80</v>
      </c>
      <c r="B96" s="448" t="s">
        <v>92</v>
      </c>
      <c r="C96" s="449" t="s">
        <v>91</v>
      </c>
      <c r="D96" s="450" t="s">
        <v>39</v>
      </c>
      <c r="E96" s="451">
        <v>6</v>
      </c>
      <c r="F96" s="452">
        <v>0.01</v>
      </c>
      <c r="G96" s="589">
        <f t="shared" si="10"/>
        <v>4770</v>
      </c>
      <c r="H96" s="591">
        <f t="shared" si="7"/>
        <v>5010</v>
      </c>
      <c r="I96" s="592">
        <f t="shared" si="8"/>
        <v>1970</v>
      </c>
      <c r="J96" s="591">
        <f t="shared" si="11"/>
        <v>2070</v>
      </c>
      <c r="K96" s="592">
        <f>Люкс!K95</f>
        <v>2800</v>
      </c>
      <c r="L96" s="425">
        <f t="shared" si="9"/>
        <v>2940</v>
      </c>
      <c r="M96" s="453">
        <v>1970</v>
      </c>
      <c r="P96" s="406"/>
      <c r="Q96" s="455"/>
      <c r="R96" s="406"/>
      <c r="S96" s="455"/>
      <c r="T96" s="455"/>
    </row>
    <row r="97" spans="1:20" s="453" customFormat="1" ht="19.5" x14ac:dyDescent="0.25">
      <c r="A97" s="505">
        <v>81</v>
      </c>
      <c r="B97" s="448" t="s">
        <v>484</v>
      </c>
      <c r="C97" s="449" t="s">
        <v>91</v>
      </c>
      <c r="D97" s="450" t="s">
        <v>39</v>
      </c>
      <c r="E97" s="451">
        <v>6</v>
      </c>
      <c r="F97" s="452">
        <v>0.01</v>
      </c>
      <c r="G97" s="589">
        <f t="shared" si="10"/>
        <v>9960</v>
      </c>
      <c r="H97" s="591">
        <f t="shared" ref="H97" si="24">L97+J97</f>
        <v>10460</v>
      </c>
      <c r="I97" s="592">
        <f t="shared" ref="I97" si="25">ROUND(M97*(1+ОбщаяНаценка/100),-1)</f>
        <v>1970</v>
      </c>
      <c r="J97" s="591">
        <f t="shared" ref="J97" si="26">ROUND(I97*1.05,-1)</f>
        <v>2070</v>
      </c>
      <c r="K97" s="592">
        <f>Люкс!K96</f>
        <v>7990</v>
      </c>
      <c r="L97" s="425">
        <f t="shared" si="9"/>
        <v>8390</v>
      </c>
      <c r="M97" s="453">
        <v>1970</v>
      </c>
      <c r="N97" s="454" t="s">
        <v>492</v>
      </c>
      <c r="P97" s="406"/>
      <c r="Q97" s="455"/>
      <c r="R97" s="406"/>
      <c r="S97" s="455"/>
      <c r="T97" s="455"/>
    </row>
    <row r="98" spans="1:20" s="453" customFormat="1" ht="19.5" x14ac:dyDescent="0.25">
      <c r="A98" s="505">
        <v>82</v>
      </c>
      <c r="B98" s="448" t="s">
        <v>40</v>
      </c>
      <c r="C98" s="449" t="s">
        <v>32</v>
      </c>
      <c r="D98" s="450" t="s">
        <v>39</v>
      </c>
      <c r="E98" s="451">
        <v>6</v>
      </c>
      <c r="F98" s="452">
        <v>0.01</v>
      </c>
      <c r="G98" s="589">
        <f t="shared" si="10"/>
        <v>5260</v>
      </c>
      <c r="H98" s="591">
        <f t="shared" si="7"/>
        <v>5520</v>
      </c>
      <c r="I98" s="592">
        <f t="shared" si="8"/>
        <v>2200</v>
      </c>
      <c r="J98" s="591">
        <f t="shared" si="11"/>
        <v>2310</v>
      </c>
      <c r="K98" s="592">
        <f>Люкс!K97</f>
        <v>3060</v>
      </c>
      <c r="L98" s="425">
        <f t="shared" si="9"/>
        <v>3210</v>
      </c>
      <c r="M98" s="453">
        <v>2200</v>
      </c>
      <c r="N98" s="454"/>
      <c r="P98" s="406"/>
      <c r="Q98" s="455"/>
      <c r="R98" s="406"/>
      <c r="S98" s="455"/>
      <c r="T98" s="455"/>
    </row>
    <row r="99" spans="1:20" s="453" customFormat="1" ht="19.5" x14ac:dyDescent="0.25">
      <c r="A99" s="505">
        <v>83</v>
      </c>
      <c r="B99" s="448" t="s">
        <v>485</v>
      </c>
      <c r="C99" s="449" t="s">
        <v>32</v>
      </c>
      <c r="D99" s="450" t="s">
        <v>39</v>
      </c>
      <c r="E99" s="451">
        <v>6</v>
      </c>
      <c r="F99" s="452">
        <v>0.01</v>
      </c>
      <c r="G99" s="589">
        <f t="shared" si="10"/>
        <v>11980</v>
      </c>
      <c r="H99" s="591">
        <f t="shared" ref="H99" si="27">L99+J99</f>
        <v>12580</v>
      </c>
      <c r="I99" s="592">
        <f t="shared" ref="I99" si="28">ROUND(M99*(1+ОбщаяНаценка/100),-1)</f>
        <v>2200</v>
      </c>
      <c r="J99" s="591">
        <f t="shared" ref="J99" si="29">ROUND(I99*1.05,-1)</f>
        <v>2310</v>
      </c>
      <c r="K99" s="592">
        <f>Люкс!K98</f>
        <v>9780</v>
      </c>
      <c r="L99" s="425">
        <f t="shared" si="9"/>
        <v>10270</v>
      </c>
      <c r="M99" s="453">
        <v>2200</v>
      </c>
      <c r="N99" s="454" t="s">
        <v>492</v>
      </c>
      <c r="P99" s="406"/>
      <c r="Q99" s="455"/>
      <c r="R99" s="406"/>
      <c r="S99" s="455"/>
      <c r="T99" s="455"/>
    </row>
    <row r="100" spans="1:20" s="453" customFormat="1" ht="19.5" x14ac:dyDescent="0.25">
      <c r="A100" s="505">
        <v>84</v>
      </c>
      <c r="B100" s="448" t="s">
        <v>41</v>
      </c>
      <c r="C100" s="449" t="s">
        <v>34</v>
      </c>
      <c r="D100" s="450" t="s">
        <v>39</v>
      </c>
      <c r="E100" s="451">
        <v>6</v>
      </c>
      <c r="F100" s="452">
        <v>0.01</v>
      </c>
      <c r="G100" s="589">
        <f t="shared" si="10"/>
        <v>4500</v>
      </c>
      <c r="H100" s="591">
        <f t="shared" si="7"/>
        <v>4720</v>
      </c>
      <c r="I100" s="592">
        <f t="shared" si="8"/>
        <v>2230</v>
      </c>
      <c r="J100" s="591">
        <f t="shared" si="11"/>
        <v>2340</v>
      </c>
      <c r="K100" s="592">
        <f>Люкс!K99</f>
        <v>2270</v>
      </c>
      <c r="L100" s="425">
        <f t="shared" si="9"/>
        <v>2380</v>
      </c>
      <c r="M100" s="453">
        <v>2230</v>
      </c>
      <c r="P100" s="406"/>
      <c r="Q100" s="455"/>
      <c r="R100" s="406"/>
      <c r="S100" s="455"/>
      <c r="T100" s="455"/>
    </row>
    <row r="101" spans="1:20" s="453" customFormat="1" ht="19.5" x14ac:dyDescent="0.25">
      <c r="A101" s="505">
        <v>85</v>
      </c>
      <c r="B101" s="448" t="s">
        <v>486</v>
      </c>
      <c r="C101" s="449" t="s">
        <v>34</v>
      </c>
      <c r="D101" s="450" t="s">
        <v>39</v>
      </c>
      <c r="E101" s="451">
        <v>6</v>
      </c>
      <c r="F101" s="452">
        <v>0.01</v>
      </c>
      <c r="G101" s="589">
        <f t="shared" si="10"/>
        <v>6540</v>
      </c>
      <c r="H101" s="591">
        <f t="shared" ref="H101" si="30">L101+J101</f>
        <v>6870</v>
      </c>
      <c r="I101" s="592">
        <f t="shared" ref="I101" si="31">ROUND(M101*(1+ОбщаяНаценка/100),-1)</f>
        <v>2230</v>
      </c>
      <c r="J101" s="591">
        <f t="shared" ref="J101" si="32">ROUND(I101*1.05,-1)</f>
        <v>2340</v>
      </c>
      <c r="K101" s="592">
        <f>Люкс!K100</f>
        <v>4310</v>
      </c>
      <c r="L101" s="425">
        <f t="shared" si="9"/>
        <v>4530</v>
      </c>
      <c r="M101" s="453">
        <v>2230</v>
      </c>
      <c r="N101" s="454" t="s">
        <v>493</v>
      </c>
      <c r="P101" s="406"/>
      <c r="Q101" s="455"/>
      <c r="R101" s="406"/>
      <c r="S101" s="455"/>
      <c r="T101" s="455"/>
    </row>
    <row r="102" spans="1:20" s="453" customFormat="1" x14ac:dyDescent="0.25">
      <c r="A102" s="505">
        <v>86</v>
      </c>
      <c r="B102" s="448" t="s">
        <v>359</v>
      </c>
      <c r="C102" s="449" t="s">
        <v>25</v>
      </c>
      <c r="D102" s="450" t="s">
        <v>334</v>
      </c>
      <c r="E102" s="451"/>
      <c r="F102" s="452"/>
      <c r="G102" s="589">
        <f t="shared" si="10"/>
        <v>4150</v>
      </c>
      <c r="H102" s="591">
        <f t="shared" si="7"/>
        <v>4360</v>
      </c>
      <c r="I102" s="592">
        <f t="shared" si="8"/>
        <v>2210</v>
      </c>
      <c r="J102" s="591">
        <f t="shared" si="11"/>
        <v>2320</v>
      </c>
      <c r="K102" s="592">
        <f>Люкс!K101</f>
        <v>1940</v>
      </c>
      <c r="L102" s="425">
        <f t="shared" si="9"/>
        <v>2040</v>
      </c>
      <c r="M102" s="453">
        <v>2210</v>
      </c>
      <c r="P102" s="406"/>
      <c r="Q102" s="455"/>
      <c r="R102" s="406"/>
      <c r="S102" s="455"/>
      <c r="T102" s="455"/>
    </row>
    <row r="103" spans="1:20" s="453" customFormat="1" x14ac:dyDescent="0.25">
      <c r="A103" s="505">
        <v>87</v>
      </c>
      <c r="B103" s="448" t="s">
        <v>42</v>
      </c>
      <c r="C103" s="449" t="s">
        <v>25</v>
      </c>
      <c r="D103" s="450" t="s">
        <v>43</v>
      </c>
      <c r="E103" s="451">
        <v>8</v>
      </c>
      <c r="F103" s="452">
        <v>0.02</v>
      </c>
      <c r="G103" s="589">
        <f t="shared" si="10"/>
        <v>4400</v>
      </c>
      <c r="H103" s="591">
        <f t="shared" si="7"/>
        <v>4620</v>
      </c>
      <c r="I103" s="592">
        <f t="shared" si="8"/>
        <v>2450</v>
      </c>
      <c r="J103" s="591">
        <f t="shared" si="11"/>
        <v>2570</v>
      </c>
      <c r="K103" s="592">
        <f>Люкс!K102</f>
        <v>1950</v>
      </c>
      <c r="L103" s="425">
        <f t="shared" si="9"/>
        <v>2050</v>
      </c>
      <c r="M103" s="453">
        <v>2450</v>
      </c>
      <c r="P103" s="406"/>
      <c r="Q103" s="455"/>
      <c r="R103" s="406"/>
      <c r="S103" s="455"/>
      <c r="T103" s="455"/>
    </row>
    <row r="104" spans="1:20" s="453" customFormat="1" ht="19.5" x14ac:dyDescent="0.25">
      <c r="A104" s="505">
        <v>88</v>
      </c>
      <c r="B104" s="448" t="s">
        <v>95</v>
      </c>
      <c r="C104" s="449" t="s">
        <v>91</v>
      </c>
      <c r="D104" s="450" t="s">
        <v>43</v>
      </c>
      <c r="E104" s="451">
        <v>8</v>
      </c>
      <c r="F104" s="452">
        <v>0.02</v>
      </c>
      <c r="G104" s="589">
        <f t="shared" si="10"/>
        <v>5600</v>
      </c>
      <c r="H104" s="591">
        <f t="shared" si="7"/>
        <v>5880</v>
      </c>
      <c r="I104" s="592">
        <f t="shared" si="8"/>
        <v>2450</v>
      </c>
      <c r="J104" s="591">
        <f t="shared" si="11"/>
        <v>2570</v>
      </c>
      <c r="K104" s="592">
        <f>Люкс!K103</f>
        <v>3150</v>
      </c>
      <c r="L104" s="425">
        <f t="shared" si="9"/>
        <v>3310</v>
      </c>
      <c r="M104" s="453">
        <v>2450</v>
      </c>
      <c r="P104" s="406"/>
      <c r="Q104" s="455"/>
      <c r="R104" s="406"/>
      <c r="S104" s="455"/>
      <c r="T104" s="455"/>
    </row>
    <row r="105" spans="1:20" s="453" customFormat="1" ht="19.5" x14ac:dyDescent="0.25">
      <c r="A105" s="505">
        <v>89</v>
      </c>
      <c r="B105" s="448" t="s">
        <v>487</v>
      </c>
      <c r="C105" s="449" t="s">
        <v>91</v>
      </c>
      <c r="D105" s="450" t="s">
        <v>43</v>
      </c>
      <c r="E105" s="451">
        <v>8</v>
      </c>
      <c r="F105" s="452">
        <v>0.02</v>
      </c>
      <c r="G105" s="589">
        <f t="shared" si="10"/>
        <v>10870</v>
      </c>
      <c r="H105" s="591">
        <f t="shared" ref="H105" si="33">L105+J105</f>
        <v>11410</v>
      </c>
      <c r="I105" s="592">
        <f t="shared" ref="I105" si="34">ROUND(M105*(1+ОбщаяНаценка/100),-1)</f>
        <v>2450</v>
      </c>
      <c r="J105" s="591">
        <f t="shared" ref="J105" si="35">ROUND(I105*1.05,-1)</f>
        <v>2570</v>
      </c>
      <c r="K105" s="592">
        <f>Люкс!K104</f>
        <v>8420</v>
      </c>
      <c r="L105" s="425">
        <f t="shared" si="9"/>
        <v>8840</v>
      </c>
      <c r="M105" s="453">
        <v>2450</v>
      </c>
      <c r="N105" s="454" t="s">
        <v>492</v>
      </c>
      <c r="P105" s="406"/>
      <c r="Q105" s="455"/>
      <c r="R105" s="406"/>
      <c r="S105" s="455"/>
      <c r="T105" s="455"/>
    </row>
    <row r="106" spans="1:20" s="453" customFormat="1" ht="19.5" x14ac:dyDescent="0.25">
      <c r="A106" s="505">
        <v>90</v>
      </c>
      <c r="B106" s="448" t="s">
        <v>44</v>
      </c>
      <c r="C106" s="449" t="s">
        <v>34</v>
      </c>
      <c r="D106" s="450" t="s">
        <v>43</v>
      </c>
      <c r="E106" s="451">
        <v>8</v>
      </c>
      <c r="F106" s="452">
        <v>0.02</v>
      </c>
      <c r="G106" s="589">
        <f t="shared" si="10"/>
        <v>5860</v>
      </c>
      <c r="H106" s="591">
        <f t="shared" si="7"/>
        <v>6160</v>
      </c>
      <c r="I106" s="592">
        <f t="shared" si="8"/>
        <v>2930</v>
      </c>
      <c r="J106" s="591">
        <f t="shared" si="11"/>
        <v>3080</v>
      </c>
      <c r="K106" s="592">
        <f>Люкс!K105</f>
        <v>2930</v>
      </c>
      <c r="L106" s="425">
        <f t="shared" si="9"/>
        <v>3080</v>
      </c>
      <c r="M106" s="453">
        <v>2930</v>
      </c>
      <c r="P106" s="406"/>
      <c r="Q106" s="455"/>
      <c r="R106" s="406"/>
      <c r="S106" s="455"/>
      <c r="T106" s="455"/>
    </row>
    <row r="107" spans="1:20" s="453" customFormat="1" ht="19.5" x14ac:dyDescent="0.25">
      <c r="A107" s="505">
        <v>91</v>
      </c>
      <c r="B107" s="448" t="s">
        <v>488</v>
      </c>
      <c r="C107" s="449" t="s">
        <v>34</v>
      </c>
      <c r="D107" s="450" t="s">
        <v>43</v>
      </c>
      <c r="E107" s="451">
        <v>8</v>
      </c>
      <c r="F107" s="452">
        <v>0.02</v>
      </c>
      <c r="G107" s="589">
        <f t="shared" si="10"/>
        <v>10110</v>
      </c>
      <c r="H107" s="591">
        <f t="shared" ref="H107" si="36">L107+J107</f>
        <v>10620</v>
      </c>
      <c r="I107" s="592">
        <f t="shared" ref="I107" si="37">ROUND(M107*(1+ОбщаяНаценка/100),-1)</f>
        <v>2930</v>
      </c>
      <c r="J107" s="591">
        <f t="shared" ref="J107" si="38">ROUND(I107*1.05,-1)</f>
        <v>3080</v>
      </c>
      <c r="K107" s="592">
        <f>Люкс!K106</f>
        <v>7180</v>
      </c>
      <c r="L107" s="425">
        <f t="shared" si="9"/>
        <v>7540</v>
      </c>
      <c r="M107" s="453">
        <v>2930</v>
      </c>
      <c r="N107" s="454" t="s">
        <v>491</v>
      </c>
      <c r="P107" s="406"/>
      <c r="Q107" s="455"/>
      <c r="R107" s="406"/>
      <c r="S107" s="455"/>
      <c r="T107" s="455"/>
    </row>
    <row r="108" spans="1:20" s="453" customFormat="1" x14ac:dyDescent="0.25">
      <c r="A108" s="505">
        <v>92</v>
      </c>
      <c r="B108" s="458" t="s">
        <v>56</v>
      </c>
      <c r="C108" s="506" t="s">
        <v>6</v>
      </c>
      <c r="D108" s="456" t="s">
        <v>57</v>
      </c>
      <c r="E108" s="451">
        <v>12</v>
      </c>
      <c r="F108" s="452">
        <v>0.02</v>
      </c>
      <c r="G108" s="589">
        <f t="shared" si="10"/>
        <v>8960</v>
      </c>
      <c r="H108" s="591">
        <f t="shared" si="7"/>
        <v>9410</v>
      </c>
      <c r="I108" s="592">
        <f t="shared" si="8"/>
        <v>3440</v>
      </c>
      <c r="J108" s="591">
        <f t="shared" si="11"/>
        <v>3610</v>
      </c>
      <c r="K108" s="592">
        <f>Люкс!K107</f>
        <v>5520</v>
      </c>
      <c r="L108" s="425">
        <f t="shared" si="9"/>
        <v>5800</v>
      </c>
      <c r="M108" s="453">
        <v>3440</v>
      </c>
      <c r="P108" s="406"/>
      <c r="Q108" s="455"/>
      <c r="R108" s="406"/>
      <c r="S108" s="455"/>
      <c r="T108" s="455"/>
    </row>
    <row r="109" spans="1:20" s="453" customFormat="1" x14ac:dyDescent="0.25">
      <c r="A109" s="505">
        <v>93</v>
      </c>
      <c r="B109" s="460" t="s">
        <v>132</v>
      </c>
      <c r="C109" s="506" t="s">
        <v>143</v>
      </c>
      <c r="D109" s="456" t="s">
        <v>57</v>
      </c>
      <c r="E109" s="451">
        <v>12</v>
      </c>
      <c r="F109" s="452">
        <v>0.02</v>
      </c>
      <c r="G109" s="589">
        <f t="shared" si="10"/>
        <v>9400</v>
      </c>
      <c r="H109" s="591">
        <f t="shared" si="7"/>
        <v>9870</v>
      </c>
      <c r="I109" s="592">
        <f t="shared" si="8"/>
        <v>3880</v>
      </c>
      <c r="J109" s="591">
        <f t="shared" si="11"/>
        <v>4070</v>
      </c>
      <c r="K109" s="592">
        <f>Люкс!K108</f>
        <v>5520</v>
      </c>
      <c r="L109" s="425">
        <f t="shared" si="9"/>
        <v>5800</v>
      </c>
      <c r="M109" s="453">
        <v>3880</v>
      </c>
      <c r="P109" s="406"/>
      <c r="Q109" s="455"/>
      <c r="R109" s="406"/>
      <c r="S109" s="455"/>
      <c r="T109" s="455"/>
    </row>
    <row r="110" spans="1:20" s="453" customFormat="1" ht="19.5" x14ac:dyDescent="0.25">
      <c r="A110" s="505">
        <v>94</v>
      </c>
      <c r="B110" s="458" t="s">
        <v>430</v>
      </c>
      <c r="C110" s="506" t="s">
        <v>427</v>
      </c>
      <c r="D110" s="461" t="s">
        <v>57</v>
      </c>
      <c r="E110" s="451">
        <v>12</v>
      </c>
      <c r="F110" s="452">
        <v>0.02</v>
      </c>
      <c r="G110" s="589">
        <f t="shared" si="10"/>
        <v>10370</v>
      </c>
      <c r="H110" s="591">
        <f t="shared" si="7"/>
        <v>10890</v>
      </c>
      <c r="I110" s="592">
        <f t="shared" si="8"/>
        <v>4850</v>
      </c>
      <c r="J110" s="591">
        <f t="shared" si="11"/>
        <v>5090</v>
      </c>
      <c r="K110" s="592">
        <f>Люкс!K109</f>
        <v>5520</v>
      </c>
      <c r="L110" s="425">
        <f t="shared" si="9"/>
        <v>5800</v>
      </c>
      <c r="M110" s="453">
        <v>4850</v>
      </c>
      <c r="P110" s="406"/>
      <c r="Q110" s="455"/>
      <c r="R110" s="406"/>
      <c r="S110" s="455"/>
      <c r="T110" s="455"/>
    </row>
    <row r="111" spans="1:20" s="453" customFormat="1" ht="19.5" x14ac:dyDescent="0.25">
      <c r="A111" s="505">
        <v>95</v>
      </c>
      <c r="B111" s="458" t="s">
        <v>102</v>
      </c>
      <c r="C111" s="506" t="s">
        <v>104</v>
      </c>
      <c r="D111" s="461" t="s">
        <v>57</v>
      </c>
      <c r="E111" s="451">
        <v>12</v>
      </c>
      <c r="F111" s="452">
        <v>0.02</v>
      </c>
      <c r="G111" s="589">
        <f t="shared" si="10"/>
        <v>10620</v>
      </c>
      <c r="H111" s="591">
        <f t="shared" si="7"/>
        <v>11160</v>
      </c>
      <c r="I111" s="592">
        <f t="shared" si="8"/>
        <v>5100</v>
      </c>
      <c r="J111" s="591">
        <f t="shared" si="11"/>
        <v>5360</v>
      </c>
      <c r="K111" s="592">
        <f>Люкс!K110</f>
        <v>5520</v>
      </c>
      <c r="L111" s="425">
        <f t="shared" si="9"/>
        <v>5800</v>
      </c>
      <c r="M111" s="453">
        <v>5100</v>
      </c>
      <c r="P111" s="406"/>
      <c r="Q111" s="455"/>
      <c r="R111" s="406"/>
      <c r="S111" s="455"/>
      <c r="T111" s="455"/>
    </row>
    <row r="112" spans="1:20" s="453" customFormat="1" x14ac:dyDescent="0.25">
      <c r="A112" s="505">
        <v>96</v>
      </c>
      <c r="B112" s="507" t="s">
        <v>324</v>
      </c>
      <c r="C112" s="506" t="s">
        <v>6</v>
      </c>
      <c r="D112" s="461" t="s">
        <v>57</v>
      </c>
      <c r="E112" s="451"/>
      <c r="F112" s="452"/>
      <c r="G112" s="589">
        <f t="shared" si="10"/>
        <v>8270</v>
      </c>
      <c r="H112" s="591">
        <f t="shared" si="7"/>
        <v>8680</v>
      </c>
      <c r="I112" s="592">
        <f t="shared" si="8"/>
        <v>2650</v>
      </c>
      <c r="J112" s="591">
        <f t="shared" si="11"/>
        <v>2780</v>
      </c>
      <c r="K112" s="592">
        <f>Люкс!K111</f>
        <v>5620</v>
      </c>
      <c r="L112" s="425">
        <f t="shared" si="9"/>
        <v>5900</v>
      </c>
      <c r="M112" s="453">
        <v>2650</v>
      </c>
      <c r="P112" s="406"/>
      <c r="Q112" s="455"/>
      <c r="R112" s="406"/>
      <c r="S112" s="455"/>
      <c r="T112" s="455"/>
    </row>
    <row r="113" spans="1:20" s="453" customFormat="1" x14ac:dyDescent="0.25">
      <c r="A113" s="505">
        <v>97</v>
      </c>
      <c r="B113" s="507" t="s">
        <v>489</v>
      </c>
      <c r="C113" s="506" t="s">
        <v>6</v>
      </c>
      <c r="D113" s="461" t="s">
        <v>57</v>
      </c>
      <c r="E113" s="451"/>
      <c r="F113" s="452"/>
      <c r="G113" s="589">
        <f t="shared" si="10"/>
        <v>10840</v>
      </c>
      <c r="H113" s="591">
        <f t="shared" ref="H113" si="39">L113+J113</f>
        <v>11380</v>
      </c>
      <c r="I113" s="592">
        <f t="shared" ref="I113" si="40">ROUND(M113*(1+ОбщаяНаценка/100),-1)</f>
        <v>2650</v>
      </c>
      <c r="J113" s="591">
        <f t="shared" ref="J113" si="41">ROUND(I113*1.05,-1)</f>
        <v>2780</v>
      </c>
      <c r="K113" s="592">
        <f>Люкс!K112</f>
        <v>8190</v>
      </c>
      <c r="L113" s="425">
        <f t="shared" si="9"/>
        <v>8600</v>
      </c>
      <c r="M113" s="453">
        <v>2650</v>
      </c>
      <c r="N113" s="454" t="s">
        <v>492</v>
      </c>
      <c r="P113" s="406"/>
      <c r="Q113" s="455"/>
      <c r="R113" s="406"/>
      <c r="S113" s="455"/>
      <c r="T113" s="455"/>
    </row>
    <row r="114" spans="1:20" s="453" customFormat="1" x14ac:dyDescent="0.25">
      <c r="A114" s="505">
        <v>98</v>
      </c>
      <c r="B114" s="460" t="s">
        <v>127</v>
      </c>
      <c r="C114" s="464" t="s">
        <v>6</v>
      </c>
      <c r="D114" s="463" t="s">
        <v>139</v>
      </c>
      <c r="E114" s="451"/>
      <c r="F114" s="452"/>
      <c r="G114" s="589">
        <f t="shared" si="10"/>
        <v>9940</v>
      </c>
      <c r="H114" s="591">
        <f t="shared" si="7"/>
        <v>10440</v>
      </c>
      <c r="I114" s="592">
        <f t="shared" si="8"/>
        <v>3920</v>
      </c>
      <c r="J114" s="591">
        <f t="shared" si="11"/>
        <v>4120</v>
      </c>
      <c r="K114" s="592">
        <f>Люкс!K113</f>
        <v>6020</v>
      </c>
      <c r="L114" s="425">
        <f t="shared" si="9"/>
        <v>6320</v>
      </c>
      <c r="M114" s="453">
        <v>3920</v>
      </c>
      <c r="P114" s="406"/>
      <c r="Q114" s="455"/>
      <c r="R114" s="406"/>
      <c r="S114" s="455"/>
      <c r="T114" s="455"/>
    </row>
    <row r="115" spans="1:20" s="453" customFormat="1" x14ac:dyDescent="0.25">
      <c r="A115" s="505">
        <v>99</v>
      </c>
      <c r="B115" s="460" t="s">
        <v>317</v>
      </c>
      <c r="C115" s="506" t="s">
        <v>143</v>
      </c>
      <c r="D115" s="463" t="s">
        <v>139</v>
      </c>
      <c r="E115" s="451"/>
      <c r="F115" s="452"/>
      <c r="G115" s="589">
        <f t="shared" si="10"/>
        <v>10260</v>
      </c>
      <c r="H115" s="591">
        <f t="shared" si="7"/>
        <v>10770</v>
      </c>
      <c r="I115" s="592">
        <f t="shared" si="8"/>
        <v>4240</v>
      </c>
      <c r="J115" s="591">
        <f t="shared" si="11"/>
        <v>4450</v>
      </c>
      <c r="K115" s="592">
        <f>Люкс!K114</f>
        <v>6020</v>
      </c>
      <c r="L115" s="425">
        <f t="shared" si="9"/>
        <v>6320</v>
      </c>
      <c r="M115" s="453">
        <v>4240</v>
      </c>
      <c r="P115" s="406"/>
      <c r="Q115" s="455"/>
      <c r="R115" s="406"/>
      <c r="S115" s="455"/>
      <c r="T115" s="455"/>
    </row>
    <row r="116" spans="1:20" s="453" customFormat="1" ht="19.5" x14ac:dyDescent="0.25">
      <c r="A116" s="505">
        <v>100</v>
      </c>
      <c r="B116" s="460" t="s">
        <v>426</v>
      </c>
      <c r="C116" s="506" t="s">
        <v>427</v>
      </c>
      <c r="D116" s="463" t="s">
        <v>139</v>
      </c>
      <c r="E116" s="451"/>
      <c r="F116" s="452"/>
      <c r="G116" s="589">
        <f t="shared" si="10"/>
        <v>11270</v>
      </c>
      <c r="H116" s="591">
        <f t="shared" si="7"/>
        <v>11830</v>
      </c>
      <c r="I116" s="592">
        <f t="shared" si="8"/>
        <v>5250</v>
      </c>
      <c r="J116" s="591">
        <f t="shared" si="11"/>
        <v>5510</v>
      </c>
      <c r="K116" s="592">
        <f>Люкс!K115</f>
        <v>6020</v>
      </c>
      <c r="L116" s="425">
        <f t="shared" si="9"/>
        <v>6320</v>
      </c>
      <c r="M116" s="453">
        <v>5250</v>
      </c>
      <c r="P116" s="406"/>
      <c r="Q116" s="455"/>
      <c r="R116" s="406"/>
      <c r="S116" s="455"/>
      <c r="T116" s="455"/>
    </row>
    <row r="117" spans="1:20" s="453" customFormat="1" ht="19.5" x14ac:dyDescent="0.25">
      <c r="A117" s="505">
        <v>101</v>
      </c>
      <c r="B117" s="460" t="s">
        <v>316</v>
      </c>
      <c r="C117" s="506" t="s">
        <v>104</v>
      </c>
      <c r="D117" s="463" t="s">
        <v>139</v>
      </c>
      <c r="E117" s="451"/>
      <c r="F117" s="452"/>
      <c r="G117" s="589">
        <f t="shared" si="10"/>
        <v>11520</v>
      </c>
      <c r="H117" s="591">
        <f t="shared" si="7"/>
        <v>12100</v>
      </c>
      <c r="I117" s="592">
        <f t="shared" si="8"/>
        <v>5500</v>
      </c>
      <c r="J117" s="591">
        <f t="shared" si="11"/>
        <v>5780</v>
      </c>
      <c r="K117" s="592">
        <f>Люкс!K116</f>
        <v>6020</v>
      </c>
      <c r="L117" s="425">
        <f t="shared" si="9"/>
        <v>6320</v>
      </c>
      <c r="M117" s="453">
        <v>5500</v>
      </c>
      <c r="P117" s="406"/>
      <c r="Q117" s="455"/>
      <c r="R117" s="406"/>
      <c r="S117" s="455"/>
      <c r="T117" s="455"/>
    </row>
    <row r="118" spans="1:20" s="453" customFormat="1" x14ac:dyDescent="0.25">
      <c r="A118" s="505">
        <v>102</v>
      </c>
      <c r="B118" s="508" t="s">
        <v>325</v>
      </c>
      <c r="C118" s="506" t="s">
        <v>6</v>
      </c>
      <c r="D118" s="463" t="s">
        <v>139</v>
      </c>
      <c r="E118" s="451"/>
      <c r="F118" s="452"/>
      <c r="G118" s="589">
        <f t="shared" si="10"/>
        <v>9320</v>
      </c>
      <c r="H118" s="591">
        <f t="shared" si="7"/>
        <v>9780</v>
      </c>
      <c r="I118" s="592">
        <f t="shared" si="8"/>
        <v>3060</v>
      </c>
      <c r="J118" s="591">
        <f t="shared" si="11"/>
        <v>3210</v>
      </c>
      <c r="K118" s="592">
        <f>Люкс!K117</f>
        <v>6260</v>
      </c>
      <c r="L118" s="425">
        <f t="shared" si="9"/>
        <v>6570</v>
      </c>
      <c r="M118" s="453">
        <v>3060</v>
      </c>
      <c r="P118" s="406"/>
      <c r="Q118" s="455"/>
      <c r="R118" s="406"/>
      <c r="S118" s="455"/>
      <c r="T118" s="455"/>
    </row>
    <row r="119" spans="1:20" s="453" customFormat="1" x14ac:dyDescent="0.25">
      <c r="A119" s="505">
        <v>103</v>
      </c>
      <c r="B119" s="508" t="s">
        <v>490</v>
      </c>
      <c r="C119" s="506" t="s">
        <v>6</v>
      </c>
      <c r="D119" s="463" t="s">
        <v>139</v>
      </c>
      <c r="E119" s="451"/>
      <c r="F119" s="452"/>
      <c r="G119" s="589">
        <f t="shared" si="10"/>
        <v>11810</v>
      </c>
      <c r="H119" s="591">
        <f t="shared" ref="H119" si="42">L119+J119</f>
        <v>12400</v>
      </c>
      <c r="I119" s="592">
        <f t="shared" ref="I119" si="43">ROUND(M119*(1+ОбщаяНаценка/100),-1)</f>
        <v>3060</v>
      </c>
      <c r="J119" s="591">
        <f t="shared" ref="J119" si="44">ROUND(I119*1.05,-1)</f>
        <v>3210</v>
      </c>
      <c r="K119" s="592">
        <f>Люкс!K118</f>
        <v>8750</v>
      </c>
      <c r="L119" s="425">
        <f t="shared" si="9"/>
        <v>9190</v>
      </c>
      <c r="M119" s="453">
        <v>3060</v>
      </c>
      <c r="N119" s="454" t="s">
        <v>492</v>
      </c>
      <c r="P119" s="406"/>
      <c r="Q119" s="455"/>
      <c r="R119" s="406"/>
      <c r="S119" s="455"/>
      <c r="T119" s="455"/>
    </row>
    <row r="120" spans="1:20" s="453" customFormat="1" ht="19.5" x14ac:dyDescent="0.25">
      <c r="A120" s="505">
        <v>104</v>
      </c>
      <c r="B120" s="460" t="s">
        <v>141</v>
      </c>
      <c r="C120" s="464" t="s">
        <v>142</v>
      </c>
      <c r="D120" s="463" t="s">
        <v>139</v>
      </c>
      <c r="E120" s="451"/>
      <c r="F120" s="452"/>
      <c r="G120" s="589">
        <f t="shared" si="10"/>
        <v>9310</v>
      </c>
      <c r="H120" s="591">
        <f t="shared" si="7"/>
        <v>9780</v>
      </c>
      <c r="I120" s="592">
        <f t="shared" si="8"/>
        <v>5110</v>
      </c>
      <c r="J120" s="591">
        <f t="shared" si="11"/>
        <v>5370</v>
      </c>
      <c r="K120" s="592">
        <f>Люкс!K119</f>
        <v>4200</v>
      </c>
      <c r="L120" s="425">
        <f t="shared" si="9"/>
        <v>4410</v>
      </c>
      <c r="M120" s="453">
        <v>5110</v>
      </c>
      <c r="P120" s="406"/>
      <c r="Q120" s="455"/>
      <c r="R120" s="406"/>
      <c r="S120" s="455"/>
      <c r="T120" s="455"/>
    </row>
    <row r="121" spans="1:20" s="453" customFormat="1" ht="19.5" x14ac:dyDescent="0.25">
      <c r="A121" s="505">
        <v>105</v>
      </c>
      <c r="B121" s="460" t="s">
        <v>140</v>
      </c>
      <c r="C121" s="464" t="s">
        <v>142</v>
      </c>
      <c r="D121" s="463" t="s">
        <v>57</v>
      </c>
      <c r="E121" s="451"/>
      <c r="F121" s="452"/>
      <c r="G121" s="589">
        <f t="shared" si="10"/>
        <v>8660</v>
      </c>
      <c r="H121" s="591">
        <f t="shared" si="7"/>
        <v>9090</v>
      </c>
      <c r="I121" s="592">
        <f t="shared" si="8"/>
        <v>4690</v>
      </c>
      <c r="J121" s="591">
        <f t="shared" si="11"/>
        <v>4920</v>
      </c>
      <c r="K121" s="592">
        <f>Люкс!K120</f>
        <v>3970</v>
      </c>
      <c r="L121" s="425">
        <f t="shared" si="9"/>
        <v>4170</v>
      </c>
      <c r="M121" s="453">
        <v>4690</v>
      </c>
      <c r="P121" s="406"/>
      <c r="Q121" s="455"/>
      <c r="R121" s="406"/>
      <c r="S121" s="455"/>
      <c r="T121" s="455"/>
    </row>
    <row r="122" spans="1:20" s="453" customFormat="1" ht="19.5" x14ac:dyDescent="0.25">
      <c r="A122" s="505">
        <v>106</v>
      </c>
      <c r="B122" s="460" t="s">
        <v>114</v>
      </c>
      <c r="C122" s="464" t="s">
        <v>115</v>
      </c>
      <c r="D122" s="465" t="s">
        <v>156</v>
      </c>
      <c r="E122" s="451">
        <v>3</v>
      </c>
      <c r="F122" s="452">
        <v>0.04</v>
      </c>
      <c r="G122" s="589">
        <f t="shared" si="10"/>
        <v>2470</v>
      </c>
      <c r="H122" s="591">
        <f t="shared" si="7"/>
        <v>2600</v>
      </c>
      <c r="I122" s="592">
        <f t="shared" si="8"/>
        <v>1960</v>
      </c>
      <c r="J122" s="591">
        <f t="shared" si="11"/>
        <v>2060</v>
      </c>
      <c r="K122" s="592">
        <f>Люкс!K121</f>
        <v>510</v>
      </c>
      <c r="L122" s="425">
        <f t="shared" si="9"/>
        <v>540</v>
      </c>
      <c r="M122" s="453">
        <v>1960</v>
      </c>
      <c r="P122" s="406"/>
      <c r="Q122" s="455"/>
      <c r="R122" s="406"/>
      <c r="S122" s="455"/>
      <c r="T122" s="455"/>
    </row>
    <row r="123" spans="1:20" s="453" customFormat="1" ht="29.25" x14ac:dyDescent="0.25">
      <c r="A123" s="505">
        <v>107</v>
      </c>
      <c r="B123" s="460" t="s">
        <v>116</v>
      </c>
      <c r="C123" s="464" t="s">
        <v>117</v>
      </c>
      <c r="D123" s="466" t="s">
        <v>156</v>
      </c>
      <c r="E123" s="451">
        <v>3</v>
      </c>
      <c r="F123" s="452">
        <v>0.04</v>
      </c>
      <c r="G123" s="589">
        <f t="shared" si="10"/>
        <v>2940</v>
      </c>
      <c r="H123" s="591">
        <f t="shared" si="7"/>
        <v>3090</v>
      </c>
      <c r="I123" s="592">
        <f t="shared" si="8"/>
        <v>1960</v>
      </c>
      <c r="J123" s="591">
        <f t="shared" si="11"/>
        <v>2060</v>
      </c>
      <c r="K123" s="592">
        <f>Люкс!K122</f>
        <v>980</v>
      </c>
      <c r="L123" s="425">
        <f t="shared" si="9"/>
        <v>1030</v>
      </c>
      <c r="M123" s="453">
        <v>1960</v>
      </c>
      <c r="P123" s="406"/>
      <c r="Q123" s="455"/>
      <c r="R123" s="406"/>
      <c r="S123" s="455"/>
      <c r="T123" s="455"/>
    </row>
    <row r="124" spans="1:20" s="453" customFormat="1" x14ac:dyDescent="0.25">
      <c r="A124" s="505">
        <v>108</v>
      </c>
      <c r="B124" s="467" t="s">
        <v>96</v>
      </c>
      <c r="C124" s="468" t="s">
        <v>303</v>
      </c>
      <c r="D124" s="469" t="s">
        <v>98</v>
      </c>
      <c r="E124" s="451">
        <v>6</v>
      </c>
      <c r="F124" s="452">
        <v>0.02</v>
      </c>
      <c r="G124" s="589">
        <f t="shared" si="10"/>
        <v>1870</v>
      </c>
      <c r="H124" s="591">
        <f t="shared" ref="H124:H137" si="45">L124+J124</f>
        <v>1970</v>
      </c>
      <c r="I124" s="592">
        <f t="shared" ref="I124:I137" si="46">ROUND(M124*(1+ОбщаяНаценка/100),-1)</f>
        <v>1750</v>
      </c>
      <c r="J124" s="591">
        <f t="shared" si="11"/>
        <v>1840</v>
      </c>
      <c r="K124" s="592">
        <f>Люкс!K123</f>
        <v>120</v>
      </c>
      <c r="L124" s="425">
        <f t="shared" si="9"/>
        <v>130</v>
      </c>
      <c r="M124" s="453">
        <v>1750</v>
      </c>
      <c r="P124" s="406"/>
      <c r="Q124" s="455"/>
      <c r="R124" s="406"/>
      <c r="S124" s="455"/>
      <c r="T124" s="455"/>
    </row>
    <row r="125" spans="1:20" s="453" customFormat="1" x14ac:dyDescent="0.25">
      <c r="A125" s="505">
        <v>109</v>
      </c>
      <c r="B125" s="467" t="s">
        <v>97</v>
      </c>
      <c r="C125" s="468" t="s">
        <v>303</v>
      </c>
      <c r="D125" s="469" t="s">
        <v>99</v>
      </c>
      <c r="E125" s="451">
        <v>5</v>
      </c>
      <c r="F125" s="452">
        <v>0.01</v>
      </c>
      <c r="G125" s="589">
        <f t="shared" si="10"/>
        <v>1470</v>
      </c>
      <c r="H125" s="591">
        <f t="shared" si="45"/>
        <v>1540</v>
      </c>
      <c r="I125" s="592">
        <f t="shared" si="46"/>
        <v>1380</v>
      </c>
      <c r="J125" s="591">
        <f t="shared" si="11"/>
        <v>1450</v>
      </c>
      <c r="K125" s="592">
        <f>Люкс!K124</f>
        <v>90</v>
      </c>
      <c r="L125" s="425">
        <f t="shared" si="9"/>
        <v>90</v>
      </c>
      <c r="M125" s="453">
        <v>1380</v>
      </c>
      <c r="P125" s="406"/>
      <c r="Q125" s="455"/>
      <c r="R125" s="406"/>
      <c r="S125" s="455"/>
      <c r="T125" s="455"/>
    </row>
    <row r="126" spans="1:20" s="453" customFormat="1" ht="19.5" x14ac:dyDescent="0.25">
      <c r="A126" s="505">
        <v>110</v>
      </c>
      <c r="B126" s="448" t="s">
        <v>58</v>
      </c>
      <c r="C126" s="449" t="s">
        <v>59</v>
      </c>
      <c r="D126" s="470" t="s">
        <v>60</v>
      </c>
      <c r="E126" s="471">
        <v>3</v>
      </c>
      <c r="F126" s="472">
        <v>0.01</v>
      </c>
      <c r="G126" s="589">
        <f t="shared" si="10"/>
        <v>770</v>
      </c>
      <c r="H126" s="591">
        <f t="shared" si="45"/>
        <v>810</v>
      </c>
      <c r="I126" s="592">
        <f t="shared" si="46"/>
        <v>770</v>
      </c>
      <c r="J126" s="591">
        <f t="shared" si="11"/>
        <v>810</v>
      </c>
      <c r="K126" s="592"/>
      <c r="L126" s="425">
        <f t="shared" si="9"/>
        <v>0</v>
      </c>
      <c r="M126" s="453">
        <v>770</v>
      </c>
      <c r="P126" s="406"/>
      <c r="Q126" s="455"/>
      <c r="R126" s="406"/>
      <c r="S126" s="455"/>
      <c r="T126" s="455"/>
    </row>
    <row r="127" spans="1:20" s="453" customFormat="1" ht="19.5" x14ac:dyDescent="0.25">
      <c r="A127" s="505">
        <v>111</v>
      </c>
      <c r="B127" s="448" t="s">
        <v>61</v>
      </c>
      <c r="C127" s="449" t="s">
        <v>59</v>
      </c>
      <c r="D127" s="470" t="s">
        <v>62</v>
      </c>
      <c r="E127" s="471">
        <v>1</v>
      </c>
      <c r="F127" s="472">
        <v>0.01</v>
      </c>
      <c r="G127" s="589">
        <f t="shared" si="10"/>
        <v>260</v>
      </c>
      <c r="H127" s="591">
        <f t="shared" si="45"/>
        <v>270</v>
      </c>
      <c r="I127" s="592">
        <f t="shared" si="46"/>
        <v>260</v>
      </c>
      <c r="J127" s="591">
        <f t="shared" si="11"/>
        <v>270</v>
      </c>
      <c r="K127" s="592"/>
      <c r="L127" s="425">
        <f t="shared" si="9"/>
        <v>0</v>
      </c>
      <c r="M127" s="453">
        <v>260</v>
      </c>
      <c r="P127" s="455"/>
      <c r="Q127" s="455"/>
      <c r="R127" s="406"/>
      <c r="S127" s="455"/>
      <c r="T127" s="455"/>
    </row>
    <row r="128" spans="1:20" s="453" customFormat="1" ht="19.5" x14ac:dyDescent="0.25">
      <c r="A128" s="505">
        <v>112</v>
      </c>
      <c r="B128" s="448" t="s">
        <v>63</v>
      </c>
      <c r="C128" s="449" t="s">
        <v>64</v>
      </c>
      <c r="D128" s="470" t="s">
        <v>65</v>
      </c>
      <c r="E128" s="471">
        <v>6</v>
      </c>
      <c r="F128" s="472">
        <v>0.02</v>
      </c>
      <c r="G128" s="589">
        <f t="shared" si="10"/>
        <v>1420</v>
      </c>
      <c r="H128" s="591">
        <f t="shared" si="45"/>
        <v>1490</v>
      </c>
      <c r="I128" s="592">
        <f t="shared" si="46"/>
        <v>1420</v>
      </c>
      <c r="J128" s="591">
        <f t="shared" si="11"/>
        <v>1490</v>
      </c>
      <c r="K128" s="592"/>
      <c r="L128" s="425">
        <f t="shared" si="9"/>
        <v>0</v>
      </c>
      <c r="M128" s="453">
        <v>1420</v>
      </c>
      <c r="P128" s="455"/>
      <c r="Q128" s="455"/>
      <c r="R128" s="406"/>
      <c r="S128" s="455"/>
      <c r="T128" s="455"/>
    </row>
    <row r="129" spans="1:20" s="453" customFormat="1" ht="19.5" x14ac:dyDescent="0.25">
      <c r="A129" s="505">
        <v>113</v>
      </c>
      <c r="B129" s="448" t="s">
        <v>66</v>
      </c>
      <c r="C129" s="449" t="s">
        <v>64</v>
      </c>
      <c r="D129" s="470" t="s">
        <v>67</v>
      </c>
      <c r="E129" s="471">
        <v>3</v>
      </c>
      <c r="F129" s="472">
        <v>0.02</v>
      </c>
      <c r="G129" s="589">
        <f t="shared" si="10"/>
        <v>720</v>
      </c>
      <c r="H129" s="591">
        <f t="shared" si="45"/>
        <v>760</v>
      </c>
      <c r="I129" s="592">
        <f t="shared" si="46"/>
        <v>720</v>
      </c>
      <c r="J129" s="591">
        <f t="shared" si="11"/>
        <v>760</v>
      </c>
      <c r="K129" s="592"/>
      <c r="L129" s="425">
        <f t="shared" si="9"/>
        <v>0</v>
      </c>
      <c r="M129" s="453">
        <v>720</v>
      </c>
      <c r="P129" s="455"/>
      <c r="Q129" s="455"/>
      <c r="R129" s="406"/>
      <c r="S129" s="455"/>
      <c r="T129" s="455"/>
    </row>
    <row r="130" spans="1:20" s="453" customFormat="1" ht="19.5" x14ac:dyDescent="0.25">
      <c r="A130" s="505">
        <v>114</v>
      </c>
      <c r="B130" s="448" t="s">
        <v>68</v>
      </c>
      <c r="C130" s="449" t="s">
        <v>69</v>
      </c>
      <c r="D130" s="470" t="s">
        <v>70</v>
      </c>
      <c r="E130" s="471">
        <v>16</v>
      </c>
      <c r="F130" s="472">
        <v>0.04</v>
      </c>
      <c r="G130" s="589">
        <f t="shared" si="10"/>
        <v>4000</v>
      </c>
      <c r="H130" s="591">
        <f t="shared" si="45"/>
        <v>4200</v>
      </c>
      <c r="I130" s="592">
        <f t="shared" si="46"/>
        <v>4000</v>
      </c>
      <c r="J130" s="591">
        <f t="shared" si="11"/>
        <v>4200</v>
      </c>
      <c r="K130" s="592"/>
      <c r="L130" s="425">
        <f t="shared" si="9"/>
        <v>0</v>
      </c>
      <c r="M130" s="453">
        <v>4000</v>
      </c>
      <c r="P130" s="455"/>
      <c r="Q130" s="455"/>
      <c r="R130" s="406"/>
      <c r="S130" s="455"/>
      <c r="T130" s="455"/>
    </row>
    <row r="131" spans="1:20" s="453" customFormat="1" ht="19.5" x14ac:dyDescent="0.25">
      <c r="A131" s="505">
        <v>115</v>
      </c>
      <c r="B131" s="467" t="s">
        <v>161</v>
      </c>
      <c r="C131" s="449" t="s">
        <v>59</v>
      </c>
      <c r="D131" s="469" t="s">
        <v>154</v>
      </c>
      <c r="E131" s="451"/>
      <c r="F131" s="473"/>
      <c r="G131" s="589">
        <f t="shared" si="10"/>
        <v>980</v>
      </c>
      <c r="H131" s="591">
        <f t="shared" si="45"/>
        <v>1030</v>
      </c>
      <c r="I131" s="592">
        <f t="shared" si="46"/>
        <v>980</v>
      </c>
      <c r="J131" s="591">
        <f t="shared" si="11"/>
        <v>1030</v>
      </c>
      <c r="K131" s="592"/>
      <c r="L131" s="425">
        <f t="shared" si="9"/>
        <v>0</v>
      </c>
      <c r="M131" s="453">
        <v>980</v>
      </c>
      <c r="P131" s="455"/>
      <c r="Q131" s="455"/>
      <c r="R131" s="406"/>
      <c r="S131" s="455"/>
      <c r="T131" s="455"/>
    </row>
    <row r="132" spans="1:20" s="453" customFormat="1" ht="19.5" x14ac:dyDescent="0.25">
      <c r="A132" s="505">
        <v>116</v>
      </c>
      <c r="B132" s="467" t="s">
        <v>126</v>
      </c>
      <c r="C132" s="468" t="s">
        <v>128</v>
      </c>
      <c r="D132" s="469" t="s">
        <v>144</v>
      </c>
      <c r="E132" s="451"/>
      <c r="F132" s="473"/>
      <c r="G132" s="589">
        <f t="shared" si="10"/>
        <v>4380</v>
      </c>
      <c r="H132" s="591">
        <f t="shared" si="45"/>
        <v>4600</v>
      </c>
      <c r="I132" s="592">
        <f t="shared" si="46"/>
        <v>4380</v>
      </c>
      <c r="J132" s="591">
        <f t="shared" si="11"/>
        <v>4600</v>
      </c>
      <c r="K132" s="592"/>
      <c r="L132" s="425">
        <f t="shared" si="9"/>
        <v>0</v>
      </c>
      <c r="M132" s="453">
        <v>4380</v>
      </c>
      <c r="P132" s="455"/>
      <c r="Q132" s="455"/>
      <c r="R132" s="406"/>
      <c r="S132" s="455"/>
      <c r="T132" s="455"/>
    </row>
    <row r="133" spans="1:20" s="453" customFormat="1" ht="19.5" x14ac:dyDescent="0.25">
      <c r="A133" s="505">
        <v>117</v>
      </c>
      <c r="B133" s="467" t="s">
        <v>295</v>
      </c>
      <c r="C133" s="468" t="s">
        <v>128</v>
      </c>
      <c r="D133" s="469" t="s">
        <v>297</v>
      </c>
      <c r="E133" s="451"/>
      <c r="F133" s="472"/>
      <c r="G133" s="589">
        <f t="shared" si="10"/>
        <v>4580</v>
      </c>
      <c r="H133" s="591">
        <f t="shared" si="45"/>
        <v>4810</v>
      </c>
      <c r="I133" s="592">
        <f t="shared" si="46"/>
        <v>4580</v>
      </c>
      <c r="J133" s="591">
        <f t="shared" si="11"/>
        <v>4810</v>
      </c>
      <c r="K133" s="592"/>
      <c r="L133" s="425">
        <f t="shared" si="9"/>
        <v>0</v>
      </c>
      <c r="M133" s="453">
        <v>4580</v>
      </c>
      <c r="P133" s="455"/>
      <c r="Q133" s="455"/>
      <c r="R133" s="406"/>
      <c r="S133" s="455"/>
      <c r="T133" s="455"/>
    </row>
    <row r="134" spans="1:20" s="453" customFormat="1" ht="19.5" x14ac:dyDescent="0.25">
      <c r="A134" s="505">
        <v>118</v>
      </c>
      <c r="B134" s="467" t="s">
        <v>296</v>
      </c>
      <c r="C134" s="468" t="s">
        <v>128</v>
      </c>
      <c r="D134" s="469" t="s">
        <v>298</v>
      </c>
      <c r="E134" s="451"/>
      <c r="F134" s="472"/>
      <c r="G134" s="589">
        <f t="shared" si="10"/>
        <v>4970</v>
      </c>
      <c r="H134" s="591">
        <f t="shared" si="45"/>
        <v>5220</v>
      </c>
      <c r="I134" s="592">
        <f t="shared" si="46"/>
        <v>4970</v>
      </c>
      <c r="J134" s="591">
        <f t="shared" si="11"/>
        <v>5220</v>
      </c>
      <c r="K134" s="592"/>
      <c r="L134" s="425">
        <f t="shared" si="9"/>
        <v>0</v>
      </c>
      <c r="M134" s="453">
        <v>4970</v>
      </c>
      <c r="P134" s="455"/>
      <c r="Q134" s="455"/>
      <c r="R134" s="406"/>
      <c r="S134" s="455"/>
      <c r="T134" s="455"/>
    </row>
    <row r="135" spans="1:20" s="453" customFormat="1" ht="29.25" x14ac:dyDescent="0.25">
      <c r="A135" s="505">
        <v>119</v>
      </c>
      <c r="B135" s="467" t="s">
        <v>363</v>
      </c>
      <c r="C135" s="468" t="s">
        <v>300</v>
      </c>
      <c r="D135" s="469" t="s">
        <v>299</v>
      </c>
      <c r="E135" s="451"/>
      <c r="F135" s="472"/>
      <c r="G135" s="589">
        <f t="shared" si="10"/>
        <v>600</v>
      </c>
      <c r="H135" s="591">
        <f t="shared" si="45"/>
        <v>630</v>
      </c>
      <c r="I135" s="592">
        <f t="shared" si="46"/>
        <v>600</v>
      </c>
      <c r="J135" s="591">
        <f t="shared" si="11"/>
        <v>630</v>
      </c>
      <c r="K135" s="592"/>
      <c r="L135" s="425">
        <f t="shared" si="9"/>
        <v>0</v>
      </c>
      <c r="M135" s="453">
        <v>600</v>
      </c>
      <c r="P135" s="455"/>
      <c r="Q135" s="455"/>
      <c r="R135" s="406"/>
      <c r="S135" s="455"/>
      <c r="T135" s="455"/>
    </row>
    <row r="136" spans="1:20" s="453" customFormat="1" x14ac:dyDescent="0.25">
      <c r="A136" s="505">
        <v>120</v>
      </c>
      <c r="B136" s="448" t="s">
        <v>71</v>
      </c>
      <c r="C136" s="449" t="s">
        <v>72</v>
      </c>
      <c r="D136" s="470" t="s">
        <v>73</v>
      </c>
      <c r="E136" s="471">
        <v>4</v>
      </c>
      <c r="F136" s="472">
        <v>0.01</v>
      </c>
      <c r="G136" s="589">
        <f t="shared" si="10"/>
        <v>1470</v>
      </c>
      <c r="H136" s="591">
        <f t="shared" si="45"/>
        <v>1540</v>
      </c>
      <c r="I136" s="592">
        <f t="shared" si="46"/>
        <v>1000</v>
      </c>
      <c r="J136" s="591">
        <f t="shared" si="11"/>
        <v>1050</v>
      </c>
      <c r="K136" s="592">
        <f>Люкс!K135</f>
        <v>470</v>
      </c>
      <c r="L136" s="425">
        <f t="shared" si="9"/>
        <v>490</v>
      </c>
      <c r="M136" s="453">
        <v>1000</v>
      </c>
      <c r="P136" s="455"/>
      <c r="Q136" s="455"/>
      <c r="R136" s="406"/>
      <c r="S136" s="455"/>
      <c r="T136" s="455"/>
    </row>
    <row r="137" spans="1:20" s="453" customFormat="1" ht="15.75" thickBot="1" x14ac:dyDescent="0.3">
      <c r="A137" s="505">
        <v>121</v>
      </c>
      <c r="B137" s="448" t="s">
        <v>74</v>
      </c>
      <c r="C137" s="449" t="s">
        <v>72</v>
      </c>
      <c r="D137" s="470" t="s">
        <v>75</v>
      </c>
      <c r="E137" s="471">
        <v>4</v>
      </c>
      <c r="F137" s="471">
        <v>0.01</v>
      </c>
      <c r="G137" s="891">
        <f t="shared" si="10"/>
        <v>1320</v>
      </c>
      <c r="H137" s="593">
        <f t="shared" si="45"/>
        <v>1390</v>
      </c>
      <c r="I137" s="594">
        <f t="shared" si="46"/>
        <v>1320</v>
      </c>
      <c r="J137" s="593">
        <f t="shared" si="11"/>
        <v>1390</v>
      </c>
      <c r="K137" s="594"/>
      <c r="L137" s="425">
        <f t="shared" si="9"/>
        <v>0</v>
      </c>
      <c r="M137" s="453">
        <v>1320</v>
      </c>
      <c r="P137" s="455"/>
      <c r="Q137" s="455"/>
      <c r="R137" s="406"/>
      <c r="S137" s="455"/>
      <c r="T137" s="455"/>
    </row>
    <row r="138" spans="1:20" x14ac:dyDescent="0.25">
      <c r="A138" s="15"/>
      <c r="D138" s="111"/>
      <c r="E138" s="98"/>
      <c r="F138" s="79"/>
      <c r="I138" s="34"/>
      <c r="J138" s="34"/>
      <c r="M138" s="34"/>
    </row>
    <row r="139" spans="1:20" x14ac:dyDescent="0.25">
      <c r="A139" s="15"/>
      <c r="E139" s="99"/>
      <c r="F139" s="29"/>
      <c r="I139" s="34"/>
      <c r="J139" s="34"/>
      <c r="M139" s="34"/>
    </row>
    <row r="140" spans="1:20" x14ac:dyDescent="0.25">
      <c r="A140" s="15"/>
      <c r="E140" s="98"/>
      <c r="F140" s="29"/>
      <c r="I140" s="34"/>
      <c r="J140" s="34"/>
      <c r="M140" s="34"/>
    </row>
    <row r="141" spans="1:20" x14ac:dyDescent="0.25">
      <c r="A141" s="15"/>
      <c r="E141" s="98"/>
      <c r="F141" s="29"/>
      <c r="I141" s="34"/>
      <c r="J141" s="34"/>
      <c r="M141" s="34"/>
    </row>
    <row r="142" spans="1:20" x14ac:dyDescent="0.25">
      <c r="A142" s="15"/>
      <c r="B142" s="72"/>
      <c r="C142" s="110"/>
      <c r="E142" s="99"/>
      <c r="F142" s="29"/>
      <c r="I142" s="34"/>
      <c r="J142" s="34"/>
      <c r="M142" s="34"/>
    </row>
    <row r="143" spans="1:20" x14ac:dyDescent="0.25">
      <c r="A143" s="15"/>
      <c r="B143" s="72"/>
      <c r="C143" s="110"/>
      <c r="E143" s="98"/>
      <c r="F143" s="79"/>
      <c r="I143" s="34"/>
      <c r="J143" s="34"/>
      <c r="M143" s="34"/>
    </row>
    <row r="144" spans="1:20" x14ac:dyDescent="0.25">
      <c r="A144" s="15"/>
      <c r="B144" s="72"/>
      <c r="C144" s="110"/>
      <c r="D144" s="74"/>
      <c r="E144" s="29"/>
      <c r="F144" s="29"/>
      <c r="I144" s="34"/>
      <c r="J144" s="34"/>
      <c r="M144" s="34"/>
    </row>
    <row r="145" spans="1:13" x14ac:dyDescent="0.25">
      <c r="A145" s="15"/>
      <c r="B145" s="72"/>
      <c r="C145" s="110"/>
      <c r="D145" s="74"/>
      <c r="E145" s="29"/>
      <c r="F145" s="29"/>
      <c r="I145" s="34"/>
      <c r="J145" s="34"/>
      <c r="M145" s="34"/>
    </row>
  </sheetData>
  <mergeCells count="5">
    <mergeCell ref="B9:C9"/>
    <mergeCell ref="B11:C11"/>
    <mergeCell ref="G15:H15"/>
    <mergeCell ref="I15:J15"/>
    <mergeCell ref="K15:L15"/>
  </mergeCells>
  <pageMargins left="0.7" right="0.7" top="0.75" bottom="0.75" header="0.3" footer="0.3"/>
  <pageSetup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T149"/>
  <sheetViews>
    <sheetView zoomScaleNormal="100" workbookViewId="0">
      <selection activeCell="L21" sqref="L21"/>
    </sheetView>
  </sheetViews>
  <sheetFormatPr defaultRowHeight="15" x14ac:dyDescent="0.25"/>
  <cols>
    <col min="1" max="1" width="2.42578125" customWidth="1"/>
    <col min="2" max="2" width="13.42578125" customWidth="1"/>
    <col min="3" max="3" width="14.140625" customWidth="1"/>
    <col min="4" max="4" width="11.42578125" customWidth="1"/>
    <col min="5" max="5" width="3.7109375" customWidth="1"/>
    <col min="6" max="6" width="6.42578125" customWidth="1"/>
    <col min="7" max="11" width="9.140625" style="575"/>
    <col min="12" max="12" width="9.140625" style="575" customWidth="1"/>
    <col min="13" max="13" width="6.85546875" style="279" hidden="1" customWidth="1"/>
    <col min="16" max="20" width="9.140625" style="414"/>
  </cols>
  <sheetData>
    <row r="1" spans="1:20" s="316" customFormat="1" x14ac:dyDescent="0.25">
      <c r="A1" s="9"/>
      <c r="B1" s="100"/>
      <c r="C1" s="82"/>
      <c r="D1" s="81"/>
      <c r="E1" s="19"/>
      <c r="F1" s="29"/>
      <c r="G1" s="34"/>
      <c r="H1" s="34"/>
      <c r="I1" s="575"/>
      <c r="J1" s="575"/>
      <c r="K1" s="34"/>
      <c r="L1" s="575"/>
      <c r="P1" s="414"/>
      <c r="Q1" s="414"/>
      <c r="R1" s="414"/>
      <c r="S1" s="414"/>
      <c r="T1" s="414"/>
    </row>
    <row r="2" spans="1:20" s="316" customFormat="1" x14ac:dyDescent="0.25">
      <c r="A2" s="13"/>
      <c r="B2" s="101"/>
      <c r="C2" s="82"/>
      <c r="D2" s="19"/>
      <c r="E2" s="29"/>
      <c r="F2" s="29"/>
      <c r="G2" s="34"/>
      <c r="H2" s="34"/>
      <c r="I2" s="575"/>
      <c r="J2" s="575"/>
      <c r="K2" s="34"/>
      <c r="L2" s="575"/>
      <c r="P2" s="414"/>
      <c r="Q2" s="414"/>
      <c r="R2" s="414"/>
      <c r="S2" s="414"/>
      <c r="T2" s="414"/>
    </row>
    <row r="3" spans="1:20" s="316" customFormat="1" x14ac:dyDescent="0.25">
      <c r="A3" s="13"/>
      <c r="B3" s="101"/>
      <c r="C3" s="82"/>
      <c r="D3" s="80"/>
      <c r="E3" s="29"/>
      <c r="F3" s="29"/>
      <c r="G3" s="34"/>
      <c r="H3" s="34"/>
      <c r="I3" s="575"/>
      <c r="J3" s="575"/>
      <c r="K3" s="34"/>
      <c r="L3" s="575"/>
      <c r="P3" s="414"/>
      <c r="Q3" s="414"/>
      <c r="R3" s="414"/>
      <c r="S3" s="414"/>
      <c r="T3" s="414"/>
    </row>
    <row r="4" spans="1:20" s="316" customFormat="1" x14ac:dyDescent="0.25">
      <c r="A4" s="105" t="s">
        <v>8</v>
      </c>
      <c r="B4" s="167" t="s">
        <v>403</v>
      </c>
      <c r="C4" s="94"/>
      <c r="D4" s="168"/>
      <c r="E4" s="169"/>
      <c r="F4" s="169"/>
      <c r="G4" s="107"/>
      <c r="H4" s="107"/>
      <c r="I4" s="575"/>
      <c r="J4" s="575"/>
      <c r="K4" s="107"/>
      <c r="L4" s="575"/>
      <c r="P4" s="414"/>
      <c r="Q4" s="414"/>
      <c r="R4" s="414"/>
      <c r="S4" s="414"/>
      <c r="T4" s="414"/>
    </row>
    <row r="5" spans="1:20" s="316" customFormat="1" x14ac:dyDescent="0.25">
      <c r="A5" s="105"/>
      <c r="B5" s="314"/>
      <c r="C5" s="94"/>
      <c r="D5" s="168"/>
      <c r="E5" s="169"/>
      <c r="F5" s="169"/>
      <c r="G5" s="107"/>
      <c r="H5" s="107"/>
      <c r="I5" s="575"/>
      <c r="J5" s="575"/>
      <c r="K5" s="107"/>
      <c r="L5" s="575"/>
      <c r="P5" s="414"/>
      <c r="Q5" s="414"/>
      <c r="R5" s="414"/>
      <c r="S5" s="414"/>
      <c r="T5" s="414"/>
    </row>
    <row r="6" spans="1:20" s="316" customFormat="1" x14ac:dyDescent="0.25">
      <c r="A6" s="105"/>
      <c r="B6" s="109" t="s">
        <v>261</v>
      </c>
      <c r="C6" s="94"/>
      <c r="D6" s="168"/>
      <c r="E6" s="169"/>
      <c r="F6" s="169"/>
      <c r="G6" s="107"/>
      <c r="H6" s="107"/>
      <c r="I6" s="575"/>
      <c r="J6" s="575"/>
      <c r="K6" s="107"/>
      <c r="L6" s="575"/>
      <c r="P6" s="414"/>
      <c r="Q6" s="414"/>
      <c r="R6" s="414"/>
      <c r="S6" s="414"/>
      <c r="T6" s="414"/>
    </row>
    <row r="7" spans="1:20" s="316" customFormat="1" x14ac:dyDescent="0.25">
      <c r="A7" s="15"/>
      <c r="B7" s="102" t="s">
        <v>7</v>
      </c>
      <c r="C7" s="199" t="s">
        <v>499</v>
      </c>
      <c r="D7" s="200"/>
      <c r="E7" s="201"/>
      <c r="F7" s="201"/>
      <c r="G7" s="34"/>
      <c r="H7" s="34"/>
      <c r="I7" s="575"/>
      <c r="J7" s="575"/>
      <c r="K7" s="34"/>
      <c r="L7" s="575"/>
      <c r="P7" s="414"/>
      <c r="Q7" s="414"/>
      <c r="R7" s="414"/>
      <c r="S7" s="414"/>
      <c r="T7" s="414"/>
    </row>
    <row r="8" spans="1:20" s="316" customFormat="1" x14ac:dyDescent="0.25">
      <c r="A8" s="15"/>
      <c r="B8" s="174" t="s">
        <v>5</v>
      </c>
      <c r="C8" s="315"/>
      <c r="D8" s="168"/>
      <c r="E8" s="315"/>
      <c r="F8" s="29"/>
      <c r="G8" s="34"/>
      <c r="H8" s="34"/>
      <c r="I8" s="575"/>
      <c r="J8" s="575"/>
      <c r="K8" s="34"/>
      <c r="L8" s="575"/>
      <c r="P8" s="414"/>
      <c r="Q8" s="414"/>
      <c r="R8" s="414"/>
      <c r="S8" s="414"/>
      <c r="T8" s="414"/>
    </row>
    <row r="9" spans="1:20" s="316" customFormat="1" x14ac:dyDescent="0.25">
      <c r="A9" s="15"/>
      <c r="B9" s="656" t="s">
        <v>108</v>
      </c>
      <c r="C9" s="657"/>
      <c r="D9" s="179" t="s">
        <v>77</v>
      </c>
      <c r="E9" s="315"/>
      <c r="F9" s="29"/>
      <c r="G9" s="34"/>
      <c r="H9" s="34"/>
      <c r="I9" s="575"/>
      <c r="J9" s="575"/>
      <c r="K9" s="34"/>
      <c r="L9" s="575"/>
      <c r="P9" s="414"/>
      <c r="Q9" s="414"/>
      <c r="R9" s="414"/>
      <c r="S9" s="414"/>
      <c r="T9" s="414"/>
    </row>
    <row r="10" spans="1:20" s="316" customFormat="1" x14ac:dyDescent="0.25">
      <c r="A10" s="15"/>
      <c r="B10" s="314"/>
      <c r="C10" s="315"/>
      <c r="D10" s="179" t="s">
        <v>190</v>
      </c>
      <c r="E10" s="315"/>
      <c r="F10" s="29"/>
      <c r="G10" s="34"/>
      <c r="H10" s="34"/>
      <c r="I10" s="575"/>
      <c r="J10" s="575"/>
      <c r="K10" s="34"/>
      <c r="L10" s="575"/>
      <c r="P10" s="414"/>
      <c r="Q10" s="414"/>
      <c r="R10" s="414"/>
      <c r="S10" s="414"/>
      <c r="T10" s="414"/>
    </row>
    <row r="11" spans="1:20" s="316" customFormat="1" ht="15.75" x14ac:dyDescent="0.25">
      <c r="A11" s="15"/>
      <c r="B11" s="696" t="s">
        <v>467</v>
      </c>
      <c r="C11" s="697"/>
      <c r="D11" s="697"/>
      <c r="E11" s="697"/>
      <c r="F11" s="315"/>
      <c r="G11" s="34"/>
      <c r="H11" s="34"/>
      <c r="I11" s="319"/>
      <c r="J11" s="319"/>
      <c r="K11" s="34"/>
      <c r="L11" s="118"/>
      <c r="P11" s="414"/>
      <c r="Q11" s="414"/>
      <c r="R11" s="414"/>
      <c r="S11" s="414"/>
      <c r="T11" s="414"/>
    </row>
    <row r="12" spans="1:20" s="316" customFormat="1" ht="15.75" x14ac:dyDescent="0.25">
      <c r="A12" s="15"/>
      <c r="B12" s="320" t="s">
        <v>468</v>
      </c>
      <c r="C12" s="315"/>
      <c r="D12" s="321" t="s">
        <v>469</v>
      </c>
      <c r="E12" s="321"/>
      <c r="F12" s="315"/>
      <c r="G12" s="885" t="s">
        <v>4</v>
      </c>
      <c r="H12" s="889"/>
      <c r="I12" s="573" t="s">
        <v>377</v>
      </c>
      <c r="J12" s="573"/>
      <c r="K12" s="34"/>
      <c r="L12" s="118"/>
      <c r="P12" s="414"/>
      <c r="Q12" s="414"/>
      <c r="R12" s="414"/>
      <c r="S12" s="414"/>
      <c r="T12" s="414"/>
    </row>
    <row r="13" spans="1:20" s="316" customFormat="1" ht="15.75" x14ac:dyDescent="0.25">
      <c r="A13" s="15"/>
      <c r="B13" s="314"/>
      <c r="C13" s="315"/>
      <c r="D13" s="321" t="s">
        <v>470</v>
      </c>
      <c r="E13" s="321"/>
      <c r="F13" s="315"/>
      <c r="G13" s="570"/>
      <c r="H13" s="570"/>
      <c r="I13" s="573" t="s">
        <v>378</v>
      </c>
      <c r="J13" s="573"/>
      <c r="K13" s="34"/>
      <c r="L13" s="118"/>
      <c r="P13" s="414"/>
      <c r="Q13" s="414"/>
      <c r="R13" s="414"/>
      <c r="S13" s="414"/>
      <c r="T13" s="414"/>
    </row>
    <row r="14" spans="1:20" s="316" customFormat="1" ht="15.75" x14ac:dyDescent="0.25">
      <c r="A14" s="15"/>
      <c r="B14" s="314"/>
      <c r="C14" s="315"/>
      <c r="D14" s="321" t="s">
        <v>471</v>
      </c>
      <c r="E14" s="321"/>
      <c r="F14" s="315"/>
      <c r="G14" s="570"/>
      <c r="H14" s="570"/>
      <c r="I14" s="573" t="s">
        <v>379</v>
      </c>
      <c r="J14" s="573"/>
      <c r="K14" s="34"/>
      <c r="L14" s="118"/>
      <c r="P14" s="414"/>
      <c r="Q14" s="414"/>
      <c r="R14" s="414"/>
      <c r="S14" s="414"/>
      <c r="T14" s="414"/>
    </row>
    <row r="15" spans="1:20" s="316" customFormat="1" ht="15.75" x14ac:dyDescent="0.25">
      <c r="A15" s="15"/>
      <c r="B15" s="314"/>
      <c r="C15" s="315"/>
      <c r="D15" s="321" t="s">
        <v>472</v>
      </c>
      <c r="E15" s="321"/>
      <c r="F15" s="315"/>
      <c r="G15" s="570"/>
      <c r="H15" s="570"/>
      <c r="I15" s="573" t="s">
        <v>380</v>
      </c>
      <c r="J15" s="573"/>
      <c r="K15" s="34"/>
      <c r="L15" s="118"/>
      <c r="P15" s="414"/>
      <c r="Q15" s="414"/>
      <c r="R15" s="414"/>
      <c r="S15" s="414"/>
      <c r="T15" s="414"/>
    </row>
    <row r="16" spans="1:20" s="316" customFormat="1" ht="15.75" x14ac:dyDescent="0.25">
      <c r="A16" s="15"/>
      <c r="B16" s="314"/>
      <c r="C16" s="315"/>
      <c r="D16" s="321" t="s">
        <v>473</v>
      </c>
      <c r="E16" s="321"/>
      <c r="F16" s="315"/>
      <c r="G16" s="570"/>
      <c r="H16" s="570"/>
      <c r="I16" s="573" t="s">
        <v>381</v>
      </c>
      <c r="J16" s="573"/>
      <c r="K16" s="34"/>
      <c r="L16" s="118"/>
      <c r="P16" s="414"/>
      <c r="Q16" s="414"/>
      <c r="R16" s="414"/>
      <c r="S16" s="414"/>
      <c r="T16" s="414"/>
    </row>
    <row r="17" spans="1:20" s="316" customFormat="1" ht="15.75" x14ac:dyDescent="0.25">
      <c r="A17" s="15"/>
      <c r="B17" s="314"/>
      <c r="C17" s="315"/>
      <c r="D17" s="321" t="s">
        <v>474</v>
      </c>
      <c r="E17" s="321"/>
      <c r="F17" s="315"/>
      <c r="G17" s="34"/>
      <c r="H17" s="34"/>
      <c r="I17" s="319"/>
      <c r="J17" s="319"/>
      <c r="K17" s="34"/>
      <c r="L17" s="118"/>
      <c r="P17" s="414"/>
      <c r="Q17" s="414"/>
      <c r="R17" s="414"/>
      <c r="S17" s="414"/>
      <c r="T17" s="414"/>
    </row>
    <row r="18" spans="1:20" s="316" customFormat="1" ht="15.75" thickBot="1" x14ac:dyDescent="0.3">
      <c r="A18" s="15"/>
      <c r="B18" s="176" t="s">
        <v>390</v>
      </c>
      <c r="C18" s="180"/>
      <c r="D18" s="179" t="s">
        <v>411</v>
      </c>
      <c r="E18" s="315"/>
      <c r="F18" s="29"/>
      <c r="G18" s="34"/>
      <c r="H18" s="34"/>
      <c r="I18" s="575"/>
      <c r="J18" s="575"/>
      <c r="K18" s="34"/>
      <c r="L18" s="575"/>
      <c r="P18" s="414"/>
      <c r="Q18" s="414"/>
      <c r="R18" s="414"/>
      <c r="S18" s="414"/>
      <c r="T18" s="414"/>
    </row>
    <row r="19" spans="1:20" s="316" customFormat="1" ht="15.75" thickBot="1" x14ac:dyDescent="0.3">
      <c r="A19" s="15"/>
      <c r="B19" s="176" t="s">
        <v>392</v>
      </c>
      <c r="C19" s="180"/>
      <c r="D19" s="179" t="s">
        <v>399</v>
      </c>
      <c r="E19" s="315"/>
      <c r="F19" s="29"/>
      <c r="G19" s="698" t="s">
        <v>449</v>
      </c>
      <c r="H19" s="660"/>
      <c r="I19" s="800" t="s">
        <v>12</v>
      </c>
      <c r="J19" s="801"/>
      <c r="K19" s="698" t="s">
        <v>450</v>
      </c>
      <c r="L19" s="660"/>
      <c r="P19" s="414"/>
      <c r="Q19" s="414"/>
      <c r="R19" s="414"/>
      <c r="S19" s="414"/>
      <c r="T19" s="414"/>
    </row>
    <row r="20" spans="1:20" ht="24.75" x14ac:dyDescent="0.25">
      <c r="A20" s="252" t="s">
        <v>0</v>
      </c>
      <c r="B20" s="254" t="s">
        <v>3</v>
      </c>
      <c r="C20" s="250" t="s">
        <v>2</v>
      </c>
      <c r="D20" s="251" t="s">
        <v>9</v>
      </c>
      <c r="E20" s="255" t="s">
        <v>1</v>
      </c>
      <c r="F20" s="290" t="s">
        <v>107</v>
      </c>
      <c r="G20" s="443" t="s">
        <v>446</v>
      </c>
      <c r="H20" s="444" t="s">
        <v>500</v>
      </c>
      <c r="I20" s="291" t="s">
        <v>443</v>
      </c>
      <c r="J20" s="304" t="s">
        <v>498</v>
      </c>
      <c r="K20" s="443" t="s">
        <v>447</v>
      </c>
      <c r="L20" s="444" t="s">
        <v>501</v>
      </c>
      <c r="M20" s="300" t="s">
        <v>441</v>
      </c>
    </row>
    <row r="21" spans="1:20" x14ac:dyDescent="0.25">
      <c r="A21" s="322">
        <v>1</v>
      </c>
      <c r="B21" s="221" t="s">
        <v>199</v>
      </c>
      <c r="C21" s="85" t="s">
        <v>205</v>
      </c>
      <c r="D21" s="54" t="s">
        <v>206</v>
      </c>
      <c r="E21" s="96"/>
      <c r="F21" s="232"/>
      <c r="G21" s="589">
        <f>I21+K21</f>
        <v>1700</v>
      </c>
      <c r="H21" s="425">
        <f t="shared" ref="H21:H52" si="0">L21+J21</f>
        <v>1790</v>
      </c>
      <c r="I21" s="590">
        <f t="shared" ref="I21:I52" si="1">ROUND(M21*(1+ОбщаяНаценка/100),-1)</f>
        <v>330</v>
      </c>
      <c r="J21" s="425">
        <f>ROUND(I21*1.05,-1)</f>
        <v>350</v>
      </c>
      <c r="K21" s="590">
        <f>Шале!K17</f>
        <v>1370</v>
      </c>
      <c r="L21" s="425">
        <f t="shared" ref="L21:L84" si="2">ROUND(K21*1.05,-1)</f>
        <v>1440</v>
      </c>
      <c r="M21" s="395">
        <v>330</v>
      </c>
      <c r="N21" s="190" t="s">
        <v>413</v>
      </c>
      <c r="O21" s="190"/>
      <c r="P21" s="286"/>
      <c r="R21" s="286"/>
    </row>
    <row r="22" spans="1:20" x14ac:dyDescent="0.25">
      <c r="A22" s="322">
        <v>2</v>
      </c>
      <c r="B22" s="258" t="s">
        <v>420</v>
      </c>
      <c r="C22" s="160" t="s">
        <v>205</v>
      </c>
      <c r="D22" s="269" t="s">
        <v>421</v>
      </c>
      <c r="E22" s="186"/>
      <c r="F22" s="235"/>
      <c r="G22" s="589">
        <f t="shared" ref="G22:G85" si="3">I22+K22</f>
        <v>1800</v>
      </c>
      <c r="H22" s="425">
        <f t="shared" si="0"/>
        <v>1890</v>
      </c>
      <c r="I22" s="590">
        <f t="shared" si="1"/>
        <v>400</v>
      </c>
      <c r="J22" s="425">
        <f t="shared" ref="J22:J85" si="4">ROUND(I22*1.05,-1)</f>
        <v>420</v>
      </c>
      <c r="K22" s="590">
        <f>Шале!K18</f>
        <v>1400</v>
      </c>
      <c r="L22" s="425">
        <f t="shared" si="2"/>
        <v>1470</v>
      </c>
      <c r="M22" s="395">
        <v>400</v>
      </c>
      <c r="N22" s="190" t="s">
        <v>414</v>
      </c>
      <c r="O22" s="190"/>
      <c r="P22" s="286"/>
      <c r="R22" s="286"/>
    </row>
    <row r="23" spans="1:20" x14ac:dyDescent="0.25">
      <c r="A23" s="322">
        <v>3</v>
      </c>
      <c r="B23" s="258" t="s">
        <v>200</v>
      </c>
      <c r="C23" s="160" t="s">
        <v>205</v>
      </c>
      <c r="D23" s="269" t="s">
        <v>207</v>
      </c>
      <c r="E23" s="186"/>
      <c r="F23" s="235"/>
      <c r="G23" s="589">
        <f t="shared" si="3"/>
        <v>1900</v>
      </c>
      <c r="H23" s="425">
        <f t="shared" si="0"/>
        <v>1990</v>
      </c>
      <c r="I23" s="590">
        <f t="shared" si="1"/>
        <v>430</v>
      </c>
      <c r="J23" s="425">
        <f t="shared" si="4"/>
        <v>450</v>
      </c>
      <c r="K23" s="590">
        <f>Шале!K19</f>
        <v>1470</v>
      </c>
      <c r="L23" s="425">
        <f t="shared" si="2"/>
        <v>1540</v>
      </c>
      <c r="M23" s="395">
        <v>430</v>
      </c>
      <c r="N23" s="190" t="s">
        <v>415</v>
      </c>
      <c r="O23" s="190"/>
      <c r="P23" s="286"/>
      <c r="R23" s="286"/>
    </row>
    <row r="24" spans="1:20" x14ac:dyDescent="0.25">
      <c r="A24" s="322">
        <v>4</v>
      </c>
      <c r="B24" s="258" t="s">
        <v>201</v>
      </c>
      <c r="C24" s="160" t="s">
        <v>205</v>
      </c>
      <c r="D24" s="269" t="s">
        <v>208</v>
      </c>
      <c r="E24" s="186"/>
      <c r="F24" s="235"/>
      <c r="G24" s="589">
        <f t="shared" si="3"/>
        <v>2020</v>
      </c>
      <c r="H24" s="425">
        <f t="shared" si="0"/>
        <v>2120</v>
      </c>
      <c r="I24" s="590">
        <f t="shared" si="1"/>
        <v>490</v>
      </c>
      <c r="J24" s="425">
        <f t="shared" si="4"/>
        <v>510</v>
      </c>
      <c r="K24" s="590">
        <f>Шале!K20</f>
        <v>1530</v>
      </c>
      <c r="L24" s="425">
        <f t="shared" si="2"/>
        <v>1610</v>
      </c>
      <c r="M24" s="395">
        <v>490</v>
      </c>
      <c r="N24" s="190" t="s">
        <v>416</v>
      </c>
      <c r="O24" s="190"/>
      <c r="P24" s="286"/>
      <c r="R24" s="286"/>
    </row>
    <row r="25" spans="1:20" x14ac:dyDescent="0.25">
      <c r="A25" s="322">
        <v>5</v>
      </c>
      <c r="B25" s="258" t="s">
        <v>202</v>
      </c>
      <c r="C25" s="160" t="s">
        <v>205</v>
      </c>
      <c r="D25" s="269" t="s">
        <v>209</v>
      </c>
      <c r="E25" s="186"/>
      <c r="F25" s="235"/>
      <c r="G25" s="589">
        <f t="shared" si="3"/>
        <v>2130</v>
      </c>
      <c r="H25" s="425">
        <f t="shared" si="0"/>
        <v>2240</v>
      </c>
      <c r="I25" s="590">
        <f t="shared" si="1"/>
        <v>550</v>
      </c>
      <c r="J25" s="425">
        <f t="shared" si="4"/>
        <v>580</v>
      </c>
      <c r="K25" s="590">
        <f>Шале!K21</f>
        <v>1580</v>
      </c>
      <c r="L25" s="425">
        <f t="shared" si="2"/>
        <v>1660</v>
      </c>
      <c r="M25" s="395">
        <v>550</v>
      </c>
      <c r="N25" s="190" t="s">
        <v>417</v>
      </c>
      <c r="O25" s="190"/>
      <c r="P25" s="286"/>
      <c r="R25" s="286"/>
    </row>
    <row r="26" spans="1:20" x14ac:dyDescent="0.25">
      <c r="A26" s="322">
        <v>6</v>
      </c>
      <c r="B26" s="258" t="s">
        <v>203</v>
      </c>
      <c r="C26" s="160" t="s">
        <v>205</v>
      </c>
      <c r="D26" s="269" t="s">
        <v>210</v>
      </c>
      <c r="E26" s="186"/>
      <c r="F26" s="235"/>
      <c r="G26" s="589">
        <f t="shared" si="3"/>
        <v>2260</v>
      </c>
      <c r="H26" s="425">
        <f t="shared" si="0"/>
        <v>2370</v>
      </c>
      <c r="I26" s="590">
        <f t="shared" si="1"/>
        <v>650</v>
      </c>
      <c r="J26" s="425">
        <f t="shared" si="4"/>
        <v>680</v>
      </c>
      <c r="K26" s="590">
        <f>Шале!K22</f>
        <v>1610</v>
      </c>
      <c r="L26" s="425">
        <f t="shared" si="2"/>
        <v>1690</v>
      </c>
      <c r="M26" s="395">
        <v>650</v>
      </c>
      <c r="N26" s="190"/>
      <c r="O26" s="190"/>
      <c r="P26" s="286"/>
      <c r="R26" s="286"/>
    </row>
    <row r="27" spans="1:20" x14ac:dyDescent="0.25">
      <c r="A27" s="322">
        <v>7</v>
      </c>
      <c r="B27" s="257" t="s">
        <v>204</v>
      </c>
      <c r="C27" s="160" t="s">
        <v>205</v>
      </c>
      <c r="D27" s="269" t="s">
        <v>211</v>
      </c>
      <c r="E27" s="186"/>
      <c r="F27" s="235"/>
      <c r="G27" s="589">
        <f t="shared" si="3"/>
        <v>720</v>
      </c>
      <c r="H27" s="425">
        <f t="shared" si="0"/>
        <v>750</v>
      </c>
      <c r="I27" s="590">
        <f t="shared" si="1"/>
        <v>60</v>
      </c>
      <c r="J27" s="425">
        <f t="shared" si="4"/>
        <v>60</v>
      </c>
      <c r="K27" s="590">
        <f>Шале!K23</f>
        <v>660</v>
      </c>
      <c r="L27" s="425">
        <f t="shared" si="2"/>
        <v>690</v>
      </c>
      <c r="M27" s="395">
        <v>60</v>
      </c>
      <c r="N27" s="190"/>
      <c r="O27" s="190"/>
      <c r="P27" s="286"/>
      <c r="R27" s="286"/>
    </row>
    <row r="28" spans="1:20" x14ac:dyDescent="0.25">
      <c r="A28" s="322">
        <v>8</v>
      </c>
      <c r="B28" s="257" t="s">
        <v>422</v>
      </c>
      <c r="C28" s="160" t="s">
        <v>205</v>
      </c>
      <c r="D28" s="269" t="s">
        <v>433</v>
      </c>
      <c r="E28" s="186"/>
      <c r="F28" s="235"/>
      <c r="G28" s="589">
        <f t="shared" si="3"/>
        <v>2740</v>
      </c>
      <c r="H28" s="425">
        <f t="shared" si="0"/>
        <v>2880</v>
      </c>
      <c r="I28" s="590">
        <f t="shared" si="1"/>
        <v>500</v>
      </c>
      <c r="J28" s="425">
        <f t="shared" si="4"/>
        <v>530</v>
      </c>
      <c r="K28" s="590">
        <f>Шале!K24</f>
        <v>2240</v>
      </c>
      <c r="L28" s="425">
        <f t="shared" si="2"/>
        <v>2350</v>
      </c>
      <c r="M28" s="395">
        <v>500</v>
      </c>
      <c r="N28" s="190"/>
      <c r="O28" s="190"/>
      <c r="P28" s="286"/>
      <c r="R28" s="286"/>
    </row>
    <row r="29" spans="1:20" x14ac:dyDescent="0.25">
      <c r="A29" s="322">
        <v>9</v>
      </c>
      <c r="B29" s="223" t="s">
        <v>225</v>
      </c>
      <c r="C29" s="86" t="s">
        <v>10</v>
      </c>
      <c r="D29" s="67" t="s">
        <v>11</v>
      </c>
      <c r="E29" s="96">
        <v>2</v>
      </c>
      <c r="F29" s="232">
        <v>0.01</v>
      </c>
      <c r="G29" s="589">
        <f t="shared" si="3"/>
        <v>1560</v>
      </c>
      <c r="H29" s="425">
        <f t="shared" si="0"/>
        <v>1640</v>
      </c>
      <c r="I29" s="590">
        <f t="shared" si="1"/>
        <v>620</v>
      </c>
      <c r="J29" s="425">
        <f t="shared" si="4"/>
        <v>650</v>
      </c>
      <c r="K29" s="590">
        <f>Шале!K25</f>
        <v>940</v>
      </c>
      <c r="L29" s="425">
        <f t="shared" si="2"/>
        <v>990</v>
      </c>
      <c r="M29" s="395">
        <v>620</v>
      </c>
      <c r="P29" s="286"/>
      <c r="R29" s="286"/>
    </row>
    <row r="30" spans="1:20" x14ac:dyDescent="0.25">
      <c r="A30" s="322">
        <v>10</v>
      </c>
      <c r="B30" s="224" t="s">
        <v>229</v>
      </c>
      <c r="C30" s="87" t="s">
        <v>253</v>
      </c>
      <c r="D30" s="33" t="s">
        <v>192</v>
      </c>
      <c r="E30" s="96"/>
      <c r="F30" s="232"/>
      <c r="G30" s="589">
        <f t="shared" si="3"/>
        <v>1900</v>
      </c>
      <c r="H30" s="425">
        <f t="shared" si="0"/>
        <v>2000</v>
      </c>
      <c r="I30" s="590">
        <f t="shared" si="1"/>
        <v>760</v>
      </c>
      <c r="J30" s="425">
        <f t="shared" si="4"/>
        <v>800</v>
      </c>
      <c r="K30" s="590">
        <f>Шале!K26</f>
        <v>1140</v>
      </c>
      <c r="L30" s="425">
        <f t="shared" si="2"/>
        <v>1200</v>
      </c>
      <c r="M30" s="395">
        <v>760</v>
      </c>
      <c r="P30" s="286"/>
      <c r="R30" s="286"/>
    </row>
    <row r="31" spans="1:20" x14ac:dyDescent="0.25">
      <c r="A31" s="322">
        <v>11</v>
      </c>
      <c r="B31" s="223" t="s">
        <v>338</v>
      </c>
      <c r="C31" s="88" t="s">
        <v>253</v>
      </c>
      <c r="D31" s="59" t="s">
        <v>13</v>
      </c>
      <c r="E31" s="96">
        <v>3</v>
      </c>
      <c r="F31" s="232">
        <v>0.01</v>
      </c>
      <c r="G31" s="589">
        <f t="shared" si="3"/>
        <v>1930</v>
      </c>
      <c r="H31" s="425">
        <f t="shared" si="0"/>
        <v>2020</v>
      </c>
      <c r="I31" s="590">
        <f t="shared" si="1"/>
        <v>880</v>
      </c>
      <c r="J31" s="425">
        <f t="shared" si="4"/>
        <v>920</v>
      </c>
      <c r="K31" s="590">
        <f>Шале!K27</f>
        <v>1050</v>
      </c>
      <c r="L31" s="425">
        <f t="shared" si="2"/>
        <v>1100</v>
      </c>
      <c r="M31" s="395">
        <v>880</v>
      </c>
      <c r="P31" s="286"/>
      <c r="R31" s="286"/>
    </row>
    <row r="32" spans="1:20" ht="19.5" x14ac:dyDescent="0.25">
      <c r="A32" s="322">
        <v>12</v>
      </c>
      <c r="B32" s="223" t="s">
        <v>357</v>
      </c>
      <c r="C32" s="84" t="s">
        <v>254</v>
      </c>
      <c r="D32" s="78" t="s">
        <v>13</v>
      </c>
      <c r="E32" s="96">
        <v>3</v>
      </c>
      <c r="F32" s="232">
        <v>0.01</v>
      </c>
      <c r="G32" s="589">
        <f t="shared" si="3"/>
        <v>2070</v>
      </c>
      <c r="H32" s="425">
        <f t="shared" si="0"/>
        <v>2170</v>
      </c>
      <c r="I32" s="590">
        <f t="shared" si="1"/>
        <v>1020</v>
      </c>
      <c r="J32" s="425">
        <f t="shared" si="4"/>
        <v>1070</v>
      </c>
      <c r="K32" s="590">
        <f>Шале!K28</f>
        <v>1050</v>
      </c>
      <c r="L32" s="425">
        <f t="shared" si="2"/>
        <v>1100</v>
      </c>
      <c r="M32" s="395">
        <v>1020</v>
      </c>
      <c r="P32" s="286"/>
      <c r="R32" s="286"/>
    </row>
    <row r="33" spans="1:18" x14ac:dyDescent="0.25">
      <c r="A33" s="322">
        <v>13</v>
      </c>
      <c r="B33" s="221" t="s">
        <v>120</v>
      </c>
      <c r="C33" s="87" t="s">
        <v>253</v>
      </c>
      <c r="D33" s="33" t="s">
        <v>134</v>
      </c>
      <c r="E33" s="96"/>
      <c r="F33" s="232"/>
      <c r="G33" s="589">
        <f t="shared" si="3"/>
        <v>2370</v>
      </c>
      <c r="H33" s="425">
        <f t="shared" si="0"/>
        <v>2480</v>
      </c>
      <c r="I33" s="590">
        <f t="shared" si="1"/>
        <v>1090</v>
      </c>
      <c r="J33" s="425">
        <f t="shared" si="4"/>
        <v>1140</v>
      </c>
      <c r="K33" s="590">
        <f>Шале!K29</f>
        <v>1280</v>
      </c>
      <c r="L33" s="425">
        <f t="shared" si="2"/>
        <v>1340</v>
      </c>
      <c r="M33" s="395">
        <v>1090</v>
      </c>
      <c r="P33" s="286"/>
      <c r="R33" s="286"/>
    </row>
    <row r="34" spans="1:18" ht="19.5" x14ac:dyDescent="0.25">
      <c r="A34" s="322">
        <v>14</v>
      </c>
      <c r="B34" s="221" t="s">
        <v>318</v>
      </c>
      <c r="C34" s="89" t="s">
        <v>254</v>
      </c>
      <c r="D34" s="33" t="s">
        <v>134</v>
      </c>
      <c r="E34" s="96"/>
      <c r="F34" s="232"/>
      <c r="G34" s="589">
        <f t="shared" si="3"/>
        <v>2610</v>
      </c>
      <c r="H34" s="425">
        <f t="shared" si="0"/>
        <v>2740</v>
      </c>
      <c r="I34" s="590">
        <f t="shared" si="1"/>
        <v>1330</v>
      </c>
      <c r="J34" s="425">
        <f t="shared" si="4"/>
        <v>1400</v>
      </c>
      <c r="K34" s="590">
        <f>Шале!K30</f>
        <v>1280</v>
      </c>
      <c r="L34" s="425">
        <f t="shared" si="2"/>
        <v>1340</v>
      </c>
      <c r="M34" s="395">
        <v>1330</v>
      </c>
      <c r="P34" s="286"/>
      <c r="R34" s="286"/>
    </row>
    <row r="35" spans="1:18" x14ac:dyDescent="0.25">
      <c r="A35" s="322">
        <v>15</v>
      </c>
      <c r="B35" s="221" t="s">
        <v>326</v>
      </c>
      <c r="C35" s="87" t="s">
        <v>253</v>
      </c>
      <c r="D35" s="33" t="s">
        <v>328</v>
      </c>
      <c r="E35" s="96"/>
      <c r="F35" s="232"/>
      <c r="G35" s="589">
        <f t="shared" si="3"/>
        <v>2130</v>
      </c>
      <c r="H35" s="425">
        <f t="shared" si="0"/>
        <v>2240</v>
      </c>
      <c r="I35" s="590">
        <f t="shared" si="1"/>
        <v>1010</v>
      </c>
      <c r="J35" s="425">
        <f t="shared" si="4"/>
        <v>1060</v>
      </c>
      <c r="K35" s="590">
        <f>Шале!K31</f>
        <v>1120</v>
      </c>
      <c r="L35" s="425">
        <f t="shared" si="2"/>
        <v>1180</v>
      </c>
      <c r="M35" s="395">
        <v>1010</v>
      </c>
      <c r="P35" s="286"/>
      <c r="R35" s="286"/>
    </row>
    <row r="36" spans="1:18" x14ac:dyDescent="0.25">
      <c r="A36" s="322">
        <v>16</v>
      </c>
      <c r="B36" s="221" t="s">
        <v>329</v>
      </c>
      <c r="C36" s="87" t="s">
        <v>253</v>
      </c>
      <c r="D36" s="33" t="s">
        <v>330</v>
      </c>
      <c r="E36" s="96"/>
      <c r="F36" s="232"/>
      <c r="G36" s="589">
        <f t="shared" si="3"/>
        <v>2580</v>
      </c>
      <c r="H36" s="425">
        <f t="shared" si="0"/>
        <v>2710</v>
      </c>
      <c r="I36" s="590">
        <f t="shared" si="1"/>
        <v>1260</v>
      </c>
      <c r="J36" s="425">
        <f t="shared" si="4"/>
        <v>1320</v>
      </c>
      <c r="K36" s="590">
        <f>Шале!K32</f>
        <v>1320</v>
      </c>
      <c r="L36" s="425">
        <f t="shared" si="2"/>
        <v>1390</v>
      </c>
      <c r="M36" s="395">
        <v>1260</v>
      </c>
      <c r="P36" s="286"/>
      <c r="R36" s="286"/>
    </row>
    <row r="37" spans="1:18" x14ac:dyDescent="0.25">
      <c r="A37" s="322">
        <v>17</v>
      </c>
      <c r="B37" s="223" t="s">
        <v>339</v>
      </c>
      <c r="C37" s="88" t="s">
        <v>253</v>
      </c>
      <c r="D37" s="78" t="s">
        <v>14</v>
      </c>
      <c r="E37" s="96">
        <v>4</v>
      </c>
      <c r="F37" s="232">
        <v>0.01</v>
      </c>
      <c r="G37" s="589">
        <f t="shared" si="3"/>
        <v>2300</v>
      </c>
      <c r="H37" s="425">
        <f t="shared" si="0"/>
        <v>2420</v>
      </c>
      <c r="I37" s="590">
        <f t="shared" si="1"/>
        <v>1140</v>
      </c>
      <c r="J37" s="425">
        <f t="shared" si="4"/>
        <v>1200</v>
      </c>
      <c r="K37" s="590">
        <f>Шале!K33</f>
        <v>1160</v>
      </c>
      <c r="L37" s="425">
        <f t="shared" si="2"/>
        <v>1220</v>
      </c>
      <c r="M37" s="395">
        <v>1140</v>
      </c>
      <c r="P37" s="286"/>
      <c r="R37" s="286"/>
    </row>
    <row r="38" spans="1:18" ht="19.5" x14ac:dyDescent="0.25">
      <c r="A38" s="322">
        <v>18</v>
      </c>
      <c r="B38" s="230" t="s">
        <v>358</v>
      </c>
      <c r="C38" s="89" t="s">
        <v>254</v>
      </c>
      <c r="D38" s="32" t="s">
        <v>14</v>
      </c>
      <c r="E38" s="96">
        <v>4</v>
      </c>
      <c r="F38" s="232">
        <v>0.01</v>
      </c>
      <c r="G38" s="589">
        <f t="shared" si="3"/>
        <v>2580</v>
      </c>
      <c r="H38" s="425">
        <f t="shared" si="0"/>
        <v>2710</v>
      </c>
      <c r="I38" s="590">
        <f t="shared" si="1"/>
        <v>1420</v>
      </c>
      <c r="J38" s="425">
        <f t="shared" si="4"/>
        <v>1490</v>
      </c>
      <c r="K38" s="590">
        <f>Шале!K34</f>
        <v>1160</v>
      </c>
      <c r="L38" s="425">
        <f t="shared" si="2"/>
        <v>1220</v>
      </c>
      <c r="M38" s="395">
        <v>1420</v>
      </c>
      <c r="P38" s="286"/>
      <c r="R38" s="286"/>
    </row>
    <row r="39" spans="1:18" x14ac:dyDescent="0.25">
      <c r="A39" s="322">
        <v>19</v>
      </c>
      <c r="B39" s="221" t="s">
        <v>121</v>
      </c>
      <c r="C39" s="87" t="s">
        <v>253</v>
      </c>
      <c r="D39" s="33" t="s">
        <v>135</v>
      </c>
      <c r="E39" s="96"/>
      <c r="F39" s="232"/>
      <c r="G39" s="589">
        <f t="shared" si="3"/>
        <v>2850</v>
      </c>
      <c r="H39" s="425">
        <f t="shared" si="0"/>
        <v>2990</v>
      </c>
      <c r="I39" s="590">
        <f t="shared" si="1"/>
        <v>1420</v>
      </c>
      <c r="J39" s="425">
        <f t="shared" si="4"/>
        <v>1490</v>
      </c>
      <c r="K39" s="590">
        <f>Шале!K35</f>
        <v>1430</v>
      </c>
      <c r="L39" s="425">
        <f t="shared" si="2"/>
        <v>1500</v>
      </c>
      <c r="M39" s="395">
        <v>1420</v>
      </c>
      <c r="P39" s="286"/>
      <c r="R39" s="286"/>
    </row>
    <row r="40" spans="1:18" ht="19.5" x14ac:dyDescent="0.25">
      <c r="A40" s="322">
        <v>20</v>
      </c>
      <c r="B40" s="221" t="s">
        <v>319</v>
      </c>
      <c r="C40" s="89" t="s">
        <v>254</v>
      </c>
      <c r="D40" s="33" t="s">
        <v>135</v>
      </c>
      <c r="E40" s="96"/>
      <c r="F40" s="232"/>
      <c r="G40" s="589">
        <f t="shared" si="3"/>
        <v>3240</v>
      </c>
      <c r="H40" s="425">
        <f t="shared" si="0"/>
        <v>3400</v>
      </c>
      <c r="I40" s="590">
        <f t="shared" si="1"/>
        <v>1810</v>
      </c>
      <c r="J40" s="425">
        <f t="shared" si="4"/>
        <v>1900</v>
      </c>
      <c r="K40" s="590">
        <f>Шале!K36</f>
        <v>1430</v>
      </c>
      <c r="L40" s="425">
        <f t="shared" si="2"/>
        <v>1500</v>
      </c>
      <c r="M40" s="395">
        <v>1810</v>
      </c>
      <c r="P40" s="286"/>
      <c r="R40" s="286"/>
    </row>
    <row r="41" spans="1:18" x14ac:dyDescent="0.25">
      <c r="A41" s="322">
        <v>21</v>
      </c>
      <c r="B41" s="223" t="s">
        <v>354</v>
      </c>
      <c r="C41" s="90" t="s">
        <v>255</v>
      </c>
      <c r="D41" s="32" t="s">
        <v>15</v>
      </c>
      <c r="E41" s="96">
        <v>5</v>
      </c>
      <c r="F41" s="232">
        <v>0.01</v>
      </c>
      <c r="G41" s="589">
        <f t="shared" si="3"/>
        <v>2490</v>
      </c>
      <c r="H41" s="425">
        <f t="shared" si="0"/>
        <v>2610</v>
      </c>
      <c r="I41" s="590">
        <f t="shared" si="1"/>
        <v>1270</v>
      </c>
      <c r="J41" s="425">
        <f t="shared" si="4"/>
        <v>1330</v>
      </c>
      <c r="K41" s="590">
        <f>Шале!K37</f>
        <v>1220</v>
      </c>
      <c r="L41" s="425">
        <f t="shared" si="2"/>
        <v>1280</v>
      </c>
      <c r="M41" s="395">
        <v>1270</v>
      </c>
      <c r="P41" s="286"/>
      <c r="R41" s="286"/>
    </row>
    <row r="42" spans="1:18" ht="19.5" x14ac:dyDescent="0.25">
      <c r="A42" s="322">
        <v>22</v>
      </c>
      <c r="B42" s="223" t="s">
        <v>353</v>
      </c>
      <c r="C42" s="84" t="s">
        <v>254</v>
      </c>
      <c r="D42" s="32" t="s">
        <v>15</v>
      </c>
      <c r="E42" s="96">
        <v>5</v>
      </c>
      <c r="F42" s="232">
        <v>0.01</v>
      </c>
      <c r="G42" s="589">
        <f t="shared" si="3"/>
        <v>2830</v>
      </c>
      <c r="H42" s="425">
        <f t="shared" si="0"/>
        <v>2970</v>
      </c>
      <c r="I42" s="590">
        <f t="shared" si="1"/>
        <v>1610</v>
      </c>
      <c r="J42" s="425">
        <f t="shared" si="4"/>
        <v>1690</v>
      </c>
      <c r="K42" s="590">
        <f>Шале!K38</f>
        <v>1220</v>
      </c>
      <c r="L42" s="425">
        <f t="shared" si="2"/>
        <v>1280</v>
      </c>
      <c r="M42" s="395">
        <v>1610</v>
      </c>
      <c r="P42" s="286"/>
      <c r="R42" s="286"/>
    </row>
    <row r="43" spans="1:18" x14ac:dyDescent="0.25">
      <c r="A43" s="322">
        <v>23</v>
      </c>
      <c r="B43" s="224" t="s">
        <v>252</v>
      </c>
      <c r="C43" s="87" t="s">
        <v>253</v>
      </c>
      <c r="D43" s="54" t="s">
        <v>194</v>
      </c>
      <c r="E43" s="96"/>
      <c r="F43" s="232"/>
      <c r="G43" s="589">
        <f t="shared" si="3"/>
        <v>3080</v>
      </c>
      <c r="H43" s="425">
        <f t="shared" si="0"/>
        <v>3230</v>
      </c>
      <c r="I43" s="590">
        <f t="shared" si="1"/>
        <v>1590</v>
      </c>
      <c r="J43" s="425">
        <f t="shared" si="4"/>
        <v>1670</v>
      </c>
      <c r="K43" s="590">
        <f>Шале!K39</f>
        <v>1490</v>
      </c>
      <c r="L43" s="425">
        <f t="shared" si="2"/>
        <v>1560</v>
      </c>
      <c r="M43" s="395">
        <v>1590</v>
      </c>
      <c r="P43" s="286"/>
      <c r="R43" s="286"/>
    </row>
    <row r="44" spans="1:18" ht="19.5" x14ac:dyDescent="0.25">
      <c r="A44" s="322">
        <v>24</v>
      </c>
      <c r="B44" s="224" t="s">
        <v>193</v>
      </c>
      <c r="C44" s="89" t="s">
        <v>254</v>
      </c>
      <c r="D44" s="54" t="s">
        <v>194</v>
      </c>
      <c r="E44" s="96"/>
      <c r="F44" s="232"/>
      <c r="G44" s="589">
        <f t="shared" si="3"/>
        <v>3530</v>
      </c>
      <c r="H44" s="425">
        <f t="shared" si="0"/>
        <v>3700</v>
      </c>
      <c r="I44" s="590">
        <f t="shared" si="1"/>
        <v>2040</v>
      </c>
      <c r="J44" s="425">
        <f t="shared" si="4"/>
        <v>2140</v>
      </c>
      <c r="K44" s="590">
        <f>Шале!K40</f>
        <v>1490</v>
      </c>
      <c r="L44" s="425">
        <f t="shared" si="2"/>
        <v>1560</v>
      </c>
      <c r="M44" s="395">
        <v>2040</v>
      </c>
      <c r="P44" s="286"/>
      <c r="R44" s="286"/>
    </row>
    <row r="45" spans="1:18" x14ac:dyDescent="0.25">
      <c r="A45" s="322">
        <v>25</v>
      </c>
      <c r="B45" s="223" t="s">
        <v>355</v>
      </c>
      <c r="C45" s="90" t="s">
        <v>255</v>
      </c>
      <c r="D45" s="59" t="s">
        <v>16</v>
      </c>
      <c r="E45" s="96">
        <v>5</v>
      </c>
      <c r="F45" s="232">
        <v>0.01</v>
      </c>
      <c r="G45" s="589">
        <f t="shared" si="3"/>
        <v>2680</v>
      </c>
      <c r="H45" s="425">
        <f t="shared" si="0"/>
        <v>2810</v>
      </c>
      <c r="I45" s="590">
        <f t="shared" si="1"/>
        <v>1400</v>
      </c>
      <c r="J45" s="425">
        <f t="shared" si="4"/>
        <v>1470</v>
      </c>
      <c r="K45" s="590">
        <f>Шале!K41</f>
        <v>1280</v>
      </c>
      <c r="L45" s="425">
        <f t="shared" si="2"/>
        <v>1340</v>
      </c>
      <c r="M45" s="395">
        <v>1400</v>
      </c>
      <c r="P45" s="286"/>
      <c r="R45" s="286"/>
    </row>
    <row r="46" spans="1:18" ht="19.5" x14ac:dyDescent="0.25">
      <c r="A46" s="322">
        <v>26</v>
      </c>
      <c r="B46" s="223" t="s">
        <v>356</v>
      </c>
      <c r="C46" s="84" t="s">
        <v>254</v>
      </c>
      <c r="D46" s="32" t="s">
        <v>16</v>
      </c>
      <c r="E46" s="96">
        <v>5</v>
      </c>
      <c r="F46" s="232">
        <v>0.01</v>
      </c>
      <c r="G46" s="589">
        <f t="shared" si="3"/>
        <v>3070</v>
      </c>
      <c r="H46" s="425">
        <f t="shared" si="0"/>
        <v>3220</v>
      </c>
      <c r="I46" s="590">
        <f t="shared" si="1"/>
        <v>1790</v>
      </c>
      <c r="J46" s="425">
        <f t="shared" si="4"/>
        <v>1880</v>
      </c>
      <c r="K46" s="590">
        <f>Шале!K42</f>
        <v>1280</v>
      </c>
      <c r="L46" s="425">
        <f t="shared" si="2"/>
        <v>1340</v>
      </c>
      <c r="M46" s="395">
        <v>1790</v>
      </c>
      <c r="P46" s="286"/>
      <c r="R46" s="286"/>
    </row>
    <row r="47" spans="1:18" x14ac:dyDescent="0.25">
      <c r="A47" s="322">
        <v>27</v>
      </c>
      <c r="B47" s="221" t="s">
        <v>122</v>
      </c>
      <c r="C47" s="87" t="s">
        <v>253</v>
      </c>
      <c r="D47" s="33" t="s">
        <v>136</v>
      </c>
      <c r="E47" s="96"/>
      <c r="F47" s="232"/>
      <c r="G47" s="589">
        <f t="shared" si="3"/>
        <v>3330</v>
      </c>
      <c r="H47" s="425">
        <f t="shared" si="0"/>
        <v>3500</v>
      </c>
      <c r="I47" s="590">
        <f t="shared" si="1"/>
        <v>1760</v>
      </c>
      <c r="J47" s="425">
        <f t="shared" si="4"/>
        <v>1850</v>
      </c>
      <c r="K47" s="590">
        <f>Шале!K43</f>
        <v>1570</v>
      </c>
      <c r="L47" s="425">
        <f t="shared" si="2"/>
        <v>1650</v>
      </c>
      <c r="M47" s="395">
        <v>1760</v>
      </c>
      <c r="P47" s="286"/>
      <c r="R47" s="286"/>
    </row>
    <row r="48" spans="1:18" ht="19.5" x14ac:dyDescent="0.25">
      <c r="A48" s="322">
        <v>28</v>
      </c>
      <c r="B48" s="221" t="s">
        <v>320</v>
      </c>
      <c r="C48" s="89" t="s">
        <v>254</v>
      </c>
      <c r="D48" s="33" t="s">
        <v>136</v>
      </c>
      <c r="E48" s="96"/>
      <c r="F48" s="232"/>
      <c r="G48" s="589">
        <f t="shared" si="3"/>
        <v>3850</v>
      </c>
      <c r="H48" s="425">
        <f t="shared" si="0"/>
        <v>4040</v>
      </c>
      <c r="I48" s="590">
        <f t="shared" si="1"/>
        <v>2280</v>
      </c>
      <c r="J48" s="425">
        <f t="shared" si="4"/>
        <v>2390</v>
      </c>
      <c r="K48" s="590">
        <f>Шале!K44</f>
        <v>1570</v>
      </c>
      <c r="L48" s="425">
        <f t="shared" si="2"/>
        <v>1650</v>
      </c>
      <c r="M48" s="395">
        <v>2280</v>
      </c>
      <c r="P48" s="286"/>
      <c r="R48" s="286"/>
    </row>
    <row r="49" spans="1:18" ht="19.5" x14ac:dyDescent="0.25">
      <c r="A49" s="322">
        <v>29</v>
      </c>
      <c r="B49" s="225" t="s">
        <v>352</v>
      </c>
      <c r="C49" s="89" t="s">
        <v>260</v>
      </c>
      <c r="D49" s="32" t="s">
        <v>22</v>
      </c>
      <c r="E49" s="96">
        <v>3</v>
      </c>
      <c r="F49" s="232">
        <v>0.01</v>
      </c>
      <c r="G49" s="589">
        <f t="shared" si="3"/>
        <v>1970</v>
      </c>
      <c r="H49" s="425">
        <f t="shared" si="0"/>
        <v>2070</v>
      </c>
      <c r="I49" s="590">
        <f t="shared" si="1"/>
        <v>750</v>
      </c>
      <c r="J49" s="425">
        <f t="shared" si="4"/>
        <v>790</v>
      </c>
      <c r="K49" s="590">
        <f>Шале!K45</f>
        <v>1220</v>
      </c>
      <c r="L49" s="425">
        <f t="shared" si="2"/>
        <v>1280</v>
      </c>
      <c r="M49" s="395">
        <v>750</v>
      </c>
      <c r="P49" s="286"/>
      <c r="R49" s="286"/>
    </row>
    <row r="50" spans="1:18" ht="29.25" x14ac:dyDescent="0.25">
      <c r="A50" s="322">
        <v>30</v>
      </c>
      <c r="B50" s="225" t="s">
        <v>230</v>
      </c>
      <c r="C50" s="89" t="s">
        <v>269</v>
      </c>
      <c r="D50" s="33"/>
      <c r="E50" s="96"/>
      <c r="F50" s="232"/>
      <c r="G50" s="589">
        <f t="shared" si="3"/>
        <v>2130</v>
      </c>
      <c r="H50" s="425">
        <f t="shared" si="0"/>
        <v>2240</v>
      </c>
      <c r="I50" s="590">
        <f t="shared" si="1"/>
        <v>910</v>
      </c>
      <c r="J50" s="425">
        <f t="shared" si="4"/>
        <v>960</v>
      </c>
      <c r="K50" s="590">
        <f>Шале!K46</f>
        <v>1220</v>
      </c>
      <c r="L50" s="425">
        <f t="shared" si="2"/>
        <v>1280</v>
      </c>
      <c r="M50" s="395">
        <v>910</v>
      </c>
      <c r="P50" s="286"/>
      <c r="R50" s="286"/>
    </row>
    <row r="51" spans="1:18" ht="19.5" x14ac:dyDescent="0.25">
      <c r="A51" s="322">
        <v>31</v>
      </c>
      <c r="B51" s="226" t="s">
        <v>281</v>
      </c>
      <c r="C51" s="89" t="s">
        <v>260</v>
      </c>
      <c r="D51" s="32" t="s">
        <v>302</v>
      </c>
      <c r="E51" s="96"/>
      <c r="F51" s="232"/>
      <c r="G51" s="589">
        <f t="shared" si="3"/>
        <v>2160</v>
      </c>
      <c r="H51" s="425">
        <f t="shared" si="0"/>
        <v>2270</v>
      </c>
      <c r="I51" s="590">
        <f t="shared" si="1"/>
        <v>930</v>
      </c>
      <c r="J51" s="425">
        <f t="shared" si="4"/>
        <v>980</v>
      </c>
      <c r="K51" s="590">
        <f>Шале!K47</f>
        <v>1230</v>
      </c>
      <c r="L51" s="425">
        <f t="shared" si="2"/>
        <v>1290</v>
      </c>
      <c r="M51" s="395">
        <v>930</v>
      </c>
      <c r="P51" s="286"/>
      <c r="R51" s="286"/>
    </row>
    <row r="52" spans="1:18" ht="29.25" x14ac:dyDescent="0.25">
      <c r="A52" s="322">
        <v>32</v>
      </c>
      <c r="B52" s="226" t="s">
        <v>284</v>
      </c>
      <c r="C52" s="89" t="s">
        <v>269</v>
      </c>
      <c r="D52" s="32" t="s">
        <v>302</v>
      </c>
      <c r="E52" s="96"/>
      <c r="F52" s="232"/>
      <c r="G52" s="589">
        <f t="shared" si="3"/>
        <v>2390</v>
      </c>
      <c r="H52" s="425">
        <f t="shared" si="0"/>
        <v>2510</v>
      </c>
      <c r="I52" s="590">
        <f t="shared" si="1"/>
        <v>1160</v>
      </c>
      <c r="J52" s="425">
        <f t="shared" si="4"/>
        <v>1220</v>
      </c>
      <c r="K52" s="590">
        <f>Шале!K48</f>
        <v>1230</v>
      </c>
      <c r="L52" s="425">
        <f t="shared" si="2"/>
        <v>1290</v>
      </c>
      <c r="M52" s="395">
        <v>1160</v>
      </c>
      <c r="P52" s="286"/>
      <c r="R52" s="286"/>
    </row>
    <row r="53" spans="1:18" x14ac:dyDescent="0.25">
      <c r="A53" s="322">
        <v>33</v>
      </c>
      <c r="B53" s="223" t="s">
        <v>351</v>
      </c>
      <c r="C53" s="89" t="s">
        <v>256</v>
      </c>
      <c r="D53" s="32" t="s">
        <v>17</v>
      </c>
      <c r="E53" s="96">
        <v>6</v>
      </c>
      <c r="F53" s="232">
        <v>0.01</v>
      </c>
      <c r="G53" s="589">
        <f t="shared" si="3"/>
        <v>3160</v>
      </c>
      <c r="H53" s="425">
        <f t="shared" ref="H53:H84" si="5">L53+J53</f>
        <v>3320</v>
      </c>
      <c r="I53" s="590">
        <f t="shared" ref="I53:I84" si="6">ROUND(M53*(1+ОбщаяНаценка/100),-1)</f>
        <v>1710</v>
      </c>
      <c r="J53" s="425">
        <f t="shared" si="4"/>
        <v>1800</v>
      </c>
      <c r="K53" s="590">
        <f>Шале!K49</f>
        <v>1450</v>
      </c>
      <c r="L53" s="425">
        <f t="shared" si="2"/>
        <v>1520</v>
      </c>
      <c r="M53" s="395">
        <v>1710</v>
      </c>
      <c r="P53" s="286"/>
      <c r="R53" s="286"/>
    </row>
    <row r="54" spans="1:18" ht="19.5" x14ac:dyDescent="0.25">
      <c r="A54" s="322">
        <v>34</v>
      </c>
      <c r="B54" s="223" t="s">
        <v>350</v>
      </c>
      <c r="C54" s="91" t="s">
        <v>18</v>
      </c>
      <c r="D54" s="32" t="s">
        <v>17</v>
      </c>
      <c r="E54" s="96">
        <v>6</v>
      </c>
      <c r="F54" s="232">
        <v>0.01</v>
      </c>
      <c r="G54" s="589">
        <f t="shared" si="3"/>
        <v>3530</v>
      </c>
      <c r="H54" s="425">
        <f t="shared" si="5"/>
        <v>3700</v>
      </c>
      <c r="I54" s="590">
        <f t="shared" si="6"/>
        <v>2080</v>
      </c>
      <c r="J54" s="425">
        <f t="shared" si="4"/>
        <v>2180</v>
      </c>
      <c r="K54" s="590">
        <f>Шале!K50</f>
        <v>1450</v>
      </c>
      <c r="L54" s="425">
        <f t="shared" si="2"/>
        <v>1520</v>
      </c>
      <c r="M54" s="395">
        <v>2080</v>
      </c>
      <c r="P54" s="286"/>
      <c r="R54" s="286"/>
    </row>
    <row r="55" spans="1:18" ht="19.5" x14ac:dyDescent="0.25">
      <c r="A55" s="322">
        <v>35</v>
      </c>
      <c r="B55" s="243" t="s">
        <v>349</v>
      </c>
      <c r="C55" s="89" t="s">
        <v>257</v>
      </c>
      <c r="D55" s="32" t="s">
        <v>17</v>
      </c>
      <c r="E55" s="96">
        <v>6</v>
      </c>
      <c r="F55" s="232">
        <v>0.01</v>
      </c>
      <c r="G55" s="589">
        <f t="shared" si="3"/>
        <v>3110</v>
      </c>
      <c r="H55" s="425">
        <f t="shared" si="5"/>
        <v>3260</v>
      </c>
      <c r="I55" s="590">
        <f t="shared" si="6"/>
        <v>1660</v>
      </c>
      <c r="J55" s="425">
        <f t="shared" si="4"/>
        <v>1740</v>
      </c>
      <c r="K55" s="590">
        <f>Шале!K51</f>
        <v>1450</v>
      </c>
      <c r="L55" s="425">
        <f t="shared" si="2"/>
        <v>1520</v>
      </c>
      <c r="M55" s="395">
        <v>1660</v>
      </c>
      <c r="P55" s="286"/>
      <c r="R55" s="286"/>
    </row>
    <row r="56" spans="1:18" x14ac:dyDescent="0.25">
      <c r="A56" s="322">
        <v>36</v>
      </c>
      <c r="B56" s="221" t="s">
        <v>123</v>
      </c>
      <c r="C56" s="87" t="s">
        <v>253</v>
      </c>
      <c r="D56" s="33" t="s">
        <v>137</v>
      </c>
      <c r="E56" s="96"/>
      <c r="F56" s="232"/>
      <c r="G56" s="589">
        <f t="shared" si="3"/>
        <v>3930</v>
      </c>
      <c r="H56" s="425">
        <f t="shared" si="5"/>
        <v>4130</v>
      </c>
      <c r="I56" s="590">
        <f t="shared" si="6"/>
        <v>2140</v>
      </c>
      <c r="J56" s="425">
        <f t="shared" si="4"/>
        <v>2250</v>
      </c>
      <c r="K56" s="590">
        <f>Шале!K52</f>
        <v>1790</v>
      </c>
      <c r="L56" s="425">
        <f t="shared" si="2"/>
        <v>1880</v>
      </c>
      <c r="M56" s="395">
        <v>2140</v>
      </c>
      <c r="P56" s="286"/>
      <c r="R56" s="286"/>
    </row>
    <row r="57" spans="1:18" ht="19.5" x14ac:dyDescent="0.25">
      <c r="A57" s="322">
        <v>37</v>
      </c>
      <c r="B57" s="221" t="s">
        <v>321</v>
      </c>
      <c r="C57" s="89" t="s">
        <v>254</v>
      </c>
      <c r="D57" s="33" t="s">
        <v>137</v>
      </c>
      <c r="E57" s="96"/>
      <c r="F57" s="232"/>
      <c r="G57" s="589">
        <f t="shared" si="3"/>
        <v>4400</v>
      </c>
      <c r="H57" s="425">
        <f t="shared" si="5"/>
        <v>4620</v>
      </c>
      <c r="I57" s="590">
        <f t="shared" si="6"/>
        <v>2610</v>
      </c>
      <c r="J57" s="425">
        <f t="shared" si="4"/>
        <v>2740</v>
      </c>
      <c r="K57" s="590">
        <f>Шале!K53</f>
        <v>1790</v>
      </c>
      <c r="L57" s="425">
        <f t="shared" si="2"/>
        <v>1880</v>
      </c>
      <c r="M57" s="395">
        <v>2610</v>
      </c>
      <c r="P57" s="286"/>
      <c r="R57" s="286"/>
    </row>
    <row r="58" spans="1:18" ht="22.5" x14ac:dyDescent="0.25">
      <c r="A58" s="322">
        <v>38</v>
      </c>
      <c r="B58" s="224" t="s">
        <v>124</v>
      </c>
      <c r="C58" s="87" t="s">
        <v>253</v>
      </c>
      <c r="D58" s="33" t="s">
        <v>137</v>
      </c>
      <c r="E58" s="96"/>
      <c r="F58" s="232"/>
      <c r="G58" s="589">
        <f t="shared" si="3"/>
        <v>3880</v>
      </c>
      <c r="H58" s="425">
        <f t="shared" si="5"/>
        <v>4070</v>
      </c>
      <c r="I58" s="590">
        <f t="shared" si="6"/>
        <v>2090</v>
      </c>
      <c r="J58" s="425">
        <f t="shared" si="4"/>
        <v>2190</v>
      </c>
      <c r="K58" s="590">
        <f>Шале!K54</f>
        <v>1790</v>
      </c>
      <c r="L58" s="425">
        <f t="shared" si="2"/>
        <v>1880</v>
      </c>
      <c r="M58" s="395">
        <v>2090</v>
      </c>
      <c r="P58" s="286"/>
      <c r="R58" s="286"/>
    </row>
    <row r="59" spans="1:18" ht="19.5" x14ac:dyDescent="0.25">
      <c r="A59" s="322">
        <v>39</v>
      </c>
      <c r="B59" s="221" t="s">
        <v>160</v>
      </c>
      <c r="C59" s="89" t="s">
        <v>258</v>
      </c>
      <c r="D59" s="33" t="s">
        <v>186</v>
      </c>
      <c r="E59" s="96"/>
      <c r="F59" s="232"/>
      <c r="G59" s="589">
        <f t="shared" si="3"/>
        <v>4280</v>
      </c>
      <c r="H59" s="425">
        <f t="shared" si="5"/>
        <v>4490</v>
      </c>
      <c r="I59" s="590">
        <f t="shared" si="6"/>
        <v>1440</v>
      </c>
      <c r="J59" s="425">
        <f t="shared" si="4"/>
        <v>1510</v>
      </c>
      <c r="K59" s="590">
        <f>Шале!K55</f>
        <v>2840</v>
      </c>
      <c r="L59" s="425">
        <f t="shared" si="2"/>
        <v>2980</v>
      </c>
      <c r="M59" s="395">
        <v>1440</v>
      </c>
      <c r="P59" s="286"/>
      <c r="R59" s="286"/>
    </row>
    <row r="60" spans="1:18" ht="19.5" x14ac:dyDescent="0.25">
      <c r="A60" s="322">
        <v>40</v>
      </c>
      <c r="B60" s="221" t="s">
        <v>129</v>
      </c>
      <c r="C60" s="89" t="s">
        <v>259</v>
      </c>
      <c r="D60" s="33" t="s">
        <v>186</v>
      </c>
      <c r="E60" s="96"/>
      <c r="F60" s="232"/>
      <c r="G60" s="589">
        <f t="shared" si="3"/>
        <v>4660</v>
      </c>
      <c r="H60" s="425">
        <f t="shared" si="5"/>
        <v>4890</v>
      </c>
      <c r="I60" s="590">
        <f t="shared" si="6"/>
        <v>1820</v>
      </c>
      <c r="J60" s="425">
        <f t="shared" si="4"/>
        <v>1910</v>
      </c>
      <c r="K60" s="590">
        <f>Шале!K56</f>
        <v>2840</v>
      </c>
      <c r="L60" s="425">
        <f t="shared" si="2"/>
        <v>2980</v>
      </c>
      <c r="M60" s="395">
        <v>1820</v>
      </c>
      <c r="P60" s="286"/>
      <c r="R60" s="286"/>
    </row>
    <row r="61" spans="1:18" ht="19.5" x14ac:dyDescent="0.25">
      <c r="A61" s="322">
        <v>41</v>
      </c>
      <c r="B61" s="225" t="s">
        <v>348</v>
      </c>
      <c r="C61" s="89" t="s">
        <v>260</v>
      </c>
      <c r="D61" s="32" t="s">
        <v>23</v>
      </c>
      <c r="E61" s="96">
        <v>3</v>
      </c>
      <c r="F61" s="232">
        <v>0.01</v>
      </c>
      <c r="G61" s="589">
        <f t="shared" si="3"/>
        <v>2110</v>
      </c>
      <c r="H61" s="425">
        <f t="shared" si="5"/>
        <v>2210</v>
      </c>
      <c r="I61" s="590">
        <f t="shared" si="6"/>
        <v>880</v>
      </c>
      <c r="J61" s="425">
        <f t="shared" si="4"/>
        <v>920</v>
      </c>
      <c r="K61" s="590">
        <f>Шале!K57</f>
        <v>1230</v>
      </c>
      <c r="L61" s="425">
        <f t="shared" si="2"/>
        <v>1290</v>
      </c>
      <c r="M61" s="395">
        <v>880</v>
      </c>
      <c r="P61" s="286"/>
      <c r="R61" s="286"/>
    </row>
    <row r="62" spans="1:18" ht="29.25" x14ac:dyDescent="0.25">
      <c r="A62" s="322">
        <v>42</v>
      </c>
      <c r="B62" s="225" t="s">
        <v>231</v>
      </c>
      <c r="C62" s="89" t="s">
        <v>269</v>
      </c>
      <c r="D62" s="33" t="s">
        <v>23</v>
      </c>
      <c r="E62" s="96"/>
      <c r="F62" s="232"/>
      <c r="G62" s="589">
        <f t="shared" si="3"/>
        <v>2320</v>
      </c>
      <c r="H62" s="425">
        <f t="shared" si="5"/>
        <v>2430</v>
      </c>
      <c r="I62" s="590">
        <f t="shared" si="6"/>
        <v>1090</v>
      </c>
      <c r="J62" s="425">
        <f t="shared" si="4"/>
        <v>1140</v>
      </c>
      <c r="K62" s="590">
        <f>Шале!K58</f>
        <v>1230</v>
      </c>
      <c r="L62" s="425">
        <f t="shared" si="2"/>
        <v>1290</v>
      </c>
      <c r="M62" s="395">
        <v>1090</v>
      </c>
      <c r="P62" s="286"/>
      <c r="R62" s="286"/>
    </row>
    <row r="63" spans="1:18" ht="19.5" x14ac:dyDescent="0.25">
      <c r="A63" s="322">
        <v>43</v>
      </c>
      <c r="B63" s="229" t="s">
        <v>282</v>
      </c>
      <c r="C63" s="89" t="s">
        <v>260</v>
      </c>
      <c r="D63" s="32" t="s">
        <v>301</v>
      </c>
      <c r="E63" s="96"/>
      <c r="F63" s="232"/>
      <c r="G63" s="589">
        <f t="shared" si="3"/>
        <v>2390</v>
      </c>
      <c r="H63" s="425">
        <f t="shared" si="5"/>
        <v>2510</v>
      </c>
      <c r="I63" s="590">
        <f t="shared" si="6"/>
        <v>1090</v>
      </c>
      <c r="J63" s="425">
        <f t="shared" si="4"/>
        <v>1140</v>
      </c>
      <c r="K63" s="590">
        <f>Шале!K59</f>
        <v>1300</v>
      </c>
      <c r="L63" s="425">
        <f t="shared" si="2"/>
        <v>1370</v>
      </c>
      <c r="M63" s="395">
        <v>1090</v>
      </c>
      <c r="P63" s="286"/>
      <c r="R63" s="286"/>
    </row>
    <row r="64" spans="1:18" ht="29.25" x14ac:dyDescent="0.25">
      <c r="A64" s="322">
        <v>44</v>
      </c>
      <c r="B64" s="229" t="s">
        <v>285</v>
      </c>
      <c r="C64" s="89" t="s">
        <v>269</v>
      </c>
      <c r="D64" s="32" t="s">
        <v>301</v>
      </c>
      <c r="E64" s="96"/>
      <c r="F64" s="232"/>
      <c r="G64" s="589">
        <f t="shared" si="3"/>
        <v>2680</v>
      </c>
      <c r="H64" s="425">
        <f t="shared" si="5"/>
        <v>2820</v>
      </c>
      <c r="I64" s="590">
        <f t="shared" si="6"/>
        <v>1380</v>
      </c>
      <c r="J64" s="425">
        <f t="shared" si="4"/>
        <v>1450</v>
      </c>
      <c r="K64" s="590">
        <f>Шале!K60</f>
        <v>1300</v>
      </c>
      <c r="L64" s="425">
        <f t="shared" si="2"/>
        <v>1370</v>
      </c>
      <c r="M64" s="395">
        <v>1380</v>
      </c>
      <c r="P64" s="286"/>
      <c r="R64" s="286"/>
    </row>
    <row r="65" spans="1:18" ht="19.5" x14ac:dyDescent="0.25">
      <c r="A65" s="322">
        <v>45</v>
      </c>
      <c r="B65" s="225" t="s">
        <v>346</v>
      </c>
      <c r="C65" s="89" t="s">
        <v>258</v>
      </c>
      <c r="D65" s="32" t="s">
        <v>20</v>
      </c>
      <c r="E65" s="96">
        <v>4</v>
      </c>
      <c r="F65" s="232">
        <v>0.01</v>
      </c>
      <c r="G65" s="589">
        <f t="shared" si="3"/>
        <v>3430</v>
      </c>
      <c r="H65" s="425">
        <f t="shared" si="5"/>
        <v>3600</v>
      </c>
      <c r="I65" s="590">
        <f t="shared" si="6"/>
        <v>1150</v>
      </c>
      <c r="J65" s="425">
        <f t="shared" si="4"/>
        <v>1210</v>
      </c>
      <c r="K65" s="590">
        <f>Шале!K61</f>
        <v>2280</v>
      </c>
      <c r="L65" s="425">
        <f t="shared" si="2"/>
        <v>2390</v>
      </c>
      <c r="M65" s="395">
        <v>1150</v>
      </c>
      <c r="P65" s="286"/>
      <c r="R65" s="286"/>
    </row>
    <row r="66" spans="1:18" ht="19.5" x14ac:dyDescent="0.25">
      <c r="A66" s="322">
        <v>46</v>
      </c>
      <c r="B66" s="225" t="s">
        <v>347</v>
      </c>
      <c r="C66" s="89" t="s">
        <v>259</v>
      </c>
      <c r="D66" s="32" t="s">
        <v>20</v>
      </c>
      <c r="E66" s="96">
        <v>4</v>
      </c>
      <c r="F66" s="232">
        <v>0.01</v>
      </c>
      <c r="G66" s="589">
        <f t="shared" si="3"/>
        <v>3710</v>
      </c>
      <c r="H66" s="425">
        <f t="shared" si="5"/>
        <v>3890</v>
      </c>
      <c r="I66" s="590">
        <f t="shared" si="6"/>
        <v>1430</v>
      </c>
      <c r="J66" s="425">
        <f t="shared" si="4"/>
        <v>1500</v>
      </c>
      <c r="K66" s="590">
        <f>Шале!K62</f>
        <v>2280</v>
      </c>
      <c r="L66" s="425">
        <f t="shared" si="2"/>
        <v>2390</v>
      </c>
      <c r="M66" s="395">
        <v>1430</v>
      </c>
      <c r="P66" s="286"/>
      <c r="R66" s="286"/>
    </row>
    <row r="67" spans="1:18" x14ac:dyDescent="0.25">
      <c r="A67" s="322">
        <v>47</v>
      </c>
      <c r="B67" s="221" t="s">
        <v>226</v>
      </c>
      <c r="C67" s="85" t="s">
        <v>112</v>
      </c>
      <c r="D67" s="32" t="s">
        <v>113</v>
      </c>
      <c r="E67" s="96"/>
      <c r="F67" s="232"/>
      <c r="G67" s="589">
        <f t="shared" si="3"/>
        <v>3530</v>
      </c>
      <c r="H67" s="425">
        <f t="shared" si="5"/>
        <v>3710</v>
      </c>
      <c r="I67" s="590">
        <f t="shared" si="6"/>
        <v>1970</v>
      </c>
      <c r="J67" s="425">
        <f t="shared" si="4"/>
        <v>2070</v>
      </c>
      <c r="K67" s="590">
        <f>Шале!K63</f>
        <v>1560</v>
      </c>
      <c r="L67" s="425">
        <f t="shared" si="2"/>
        <v>1640</v>
      </c>
      <c r="M67" s="395">
        <v>1970</v>
      </c>
      <c r="P67" s="286"/>
      <c r="R67" s="286"/>
    </row>
    <row r="68" spans="1:18" x14ac:dyDescent="0.25">
      <c r="A68" s="322">
        <v>48</v>
      </c>
      <c r="B68" s="258" t="s">
        <v>428</v>
      </c>
      <c r="C68" s="160" t="s">
        <v>112</v>
      </c>
      <c r="D68" s="132" t="s">
        <v>429</v>
      </c>
      <c r="E68" s="186"/>
      <c r="F68" s="235"/>
      <c r="G68" s="589">
        <f t="shared" si="3"/>
        <v>4300</v>
      </c>
      <c r="H68" s="425">
        <f t="shared" si="5"/>
        <v>4520</v>
      </c>
      <c r="I68" s="590">
        <f t="shared" si="6"/>
        <v>2510</v>
      </c>
      <c r="J68" s="425">
        <f t="shared" si="4"/>
        <v>2640</v>
      </c>
      <c r="K68" s="590">
        <f>Шале!K64</f>
        <v>1790</v>
      </c>
      <c r="L68" s="425">
        <f t="shared" si="2"/>
        <v>1880</v>
      </c>
      <c r="M68" s="395">
        <v>2510</v>
      </c>
      <c r="P68" s="286"/>
      <c r="R68" s="286"/>
    </row>
    <row r="69" spans="1:18" ht="19.5" x14ac:dyDescent="0.25">
      <c r="A69" s="322">
        <v>49</v>
      </c>
      <c r="B69" s="221" t="s">
        <v>331</v>
      </c>
      <c r="C69" s="89" t="s">
        <v>258</v>
      </c>
      <c r="D69" s="32" t="s">
        <v>342</v>
      </c>
      <c r="E69" s="96"/>
      <c r="F69" s="232"/>
      <c r="G69" s="589">
        <f t="shared" si="3"/>
        <v>3000</v>
      </c>
      <c r="H69" s="425">
        <f t="shared" si="5"/>
        <v>3150</v>
      </c>
      <c r="I69" s="590">
        <f t="shared" si="6"/>
        <v>1320</v>
      </c>
      <c r="J69" s="425">
        <f t="shared" si="4"/>
        <v>1390</v>
      </c>
      <c r="K69" s="590">
        <f>Шале!K65</f>
        <v>1680</v>
      </c>
      <c r="L69" s="425">
        <f t="shared" si="2"/>
        <v>1760</v>
      </c>
      <c r="M69" s="395">
        <v>1320</v>
      </c>
      <c r="P69" s="286"/>
      <c r="R69" s="286"/>
    </row>
    <row r="70" spans="1:18" ht="19.5" x14ac:dyDescent="0.25">
      <c r="A70" s="322">
        <v>50</v>
      </c>
      <c r="B70" s="221" t="s">
        <v>332</v>
      </c>
      <c r="C70" s="89" t="s">
        <v>258</v>
      </c>
      <c r="D70" s="32" t="s">
        <v>343</v>
      </c>
      <c r="E70" s="96"/>
      <c r="F70" s="232"/>
      <c r="G70" s="589">
        <f t="shared" si="3"/>
        <v>3760</v>
      </c>
      <c r="H70" s="425">
        <f t="shared" si="5"/>
        <v>3950</v>
      </c>
      <c r="I70" s="590">
        <f t="shared" si="6"/>
        <v>1630</v>
      </c>
      <c r="J70" s="425">
        <f t="shared" si="4"/>
        <v>1710</v>
      </c>
      <c r="K70" s="590">
        <f>Шале!K66</f>
        <v>2130</v>
      </c>
      <c r="L70" s="425">
        <f t="shared" si="2"/>
        <v>2240</v>
      </c>
      <c r="M70" s="395">
        <v>1630</v>
      </c>
      <c r="P70" s="286"/>
      <c r="R70" s="286"/>
    </row>
    <row r="71" spans="1:18" x14ac:dyDescent="0.25">
      <c r="A71" s="322">
        <v>51</v>
      </c>
      <c r="B71" s="225" t="s">
        <v>344</v>
      </c>
      <c r="C71" s="89" t="s">
        <v>256</v>
      </c>
      <c r="D71" s="32" t="s">
        <v>19</v>
      </c>
      <c r="E71" s="96">
        <v>8</v>
      </c>
      <c r="F71" s="232">
        <v>0.02</v>
      </c>
      <c r="G71" s="589">
        <f t="shared" si="3"/>
        <v>3880</v>
      </c>
      <c r="H71" s="425">
        <f t="shared" si="5"/>
        <v>4070</v>
      </c>
      <c r="I71" s="590">
        <f t="shared" si="6"/>
        <v>2220</v>
      </c>
      <c r="J71" s="425">
        <f t="shared" si="4"/>
        <v>2330</v>
      </c>
      <c r="K71" s="590">
        <f>Шале!K67</f>
        <v>1660</v>
      </c>
      <c r="L71" s="425">
        <f t="shared" si="2"/>
        <v>1740</v>
      </c>
      <c r="M71" s="395">
        <v>2220</v>
      </c>
      <c r="P71" s="286"/>
      <c r="R71" s="286"/>
    </row>
    <row r="72" spans="1:18" ht="19.5" x14ac:dyDescent="0.25">
      <c r="A72" s="322">
        <v>52</v>
      </c>
      <c r="B72" s="225" t="s">
        <v>345</v>
      </c>
      <c r="C72" s="89" t="s">
        <v>254</v>
      </c>
      <c r="D72" s="32" t="s">
        <v>19</v>
      </c>
      <c r="E72" s="96">
        <v>8</v>
      </c>
      <c r="F72" s="232">
        <v>0.02</v>
      </c>
      <c r="G72" s="589">
        <f t="shared" si="3"/>
        <v>4460</v>
      </c>
      <c r="H72" s="425">
        <f t="shared" si="5"/>
        <v>4680</v>
      </c>
      <c r="I72" s="590">
        <f t="shared" si="6"/>
        <v>2800</v>
      </c>
      <c r="J72" s="425">
        <f t="shared" si="4"/>
        <v>2940</v>
      </c>
      <c r="K72" s="590">
        <f>Шале!K68</f>
        <v>1660</v>
      </c>
      <c r="L72" s="425">
        <f t="shared" si="2"/>
        <v>1740</v>
      </c>
      <c r="M72" s="395">
        <v>2800</v>
      </c>
      <c r="P72" s="286"/>
      <c r="R72" s="286"/>
    </row>
    <row r="73" spans="1:18" x14ac:dyDescent="0.25">
      <c r="A73" s="322">
        <v>53</v>
      </c>
      <c r="B73" s="221" t="s">
        <v>125</v>
      </c>
      <c r="C73" s="87" t="s">
        <v>253</v>
      </c>
      <c r="D73" s="33" t="s">
        <v>138</v>
      </c>
      <c r="E73" s="96"/>
      <c r="F73" s="232"/>
      <c r="G73" s="589">
        <f t="shared" si="3"/>
        <v>4870</v>
      </c>
      <c r="H73" s="425">
        <f t="shared" si="5"/>
        <v>5110</v>
      </c>
      <c r="I73" s="590">
        <f t="shared" si="6"/>
        <v>2790</v>
      </c>
      <c r="J73" s="425">
        <f t="shared" si="4"/>
        <v>2930</v>
      </c>
      <c r="K73" s="590">
        <f>Шале!K69</f>
        <v>2080</v>
      </c>
      <c r="L73" s="425">
        <f t="shared" si="2"/>
        <v>2180</v>
      </c>
      <c r="M73" s="395">
        <v>2790</v>
      </c>
      <c r="P73" s="286"/>
      <c r="R73" s="286"/>
    </row>
    <row r="74" spans="1:18" ht="19.5" x14ac:dyDescent="0.25">
      <c r="A74" s="322">
        <v>54</v>
      </c>
      <c r="B74" s="221" t="s">
        <v>322</v>
      </c>
      <c r="C74" s="89" t="s">
        <v>254</v>
      </c>
      <c r="D74" s="33" t="s">
        <v>138</v>
      </c>
      <c r="E74" s="96"/>
      <c r="F74" s="232"/>
      <c r="G74" s="589">
        <f t="shared" si="3"/>
        <v>5630</v>
      </c>
      <c r="H74" s="425">
        <f t="shared" si="5"/>
        <v>5910</v>
      </c>
      <c r="I74" s="590">
        <f t="shared" si="6"/>
        <v>3550</v>
      </c>
      <c r="J74" s="425">
        <f t="shared" si="4"/>
        <v>3730</v>
      </c>
      <c r="K74" s="590">
        <f>Шале!K70</f>
        <v>2080</v>
      </c>
      <c r="L74" s="425">
        <f t="shared" si="2"/>
        <v>2180</v>
      </c>
      <c r="M74" s="395">
        <v>3550</v>
      </c>
      <c r="P74" s="286"/>
      <c r="R74" s="286"/>
    </row>
    <row r="75" spans="1:18" ht="19.5" x14ac:dyDescent="0.25">
      <c r="A75" s="322">
        <v>55</v>
      </c>
      <c r="B75" s="225" t="s">
        <v>48</v>
      </c>
      <c r="C75" s="92" t="s">
        <v>49</v>
      </c>
      <c r="D75" s="32" t="s">
        <v>50</v>
      </c>
      <c r="E75" s="96">
        <v>5</v>
      </c>
      <c r="F75" s="232">
        <v>0.01</v>
      </c>
      <c r="G75" s="589">
        <f t="shared" si="3"/>
        <v>2960</v>
      </c>
      <c r="H75" s="425">
        <f t="shared" si="5"/>
        <v>3110</v>
      </c>
      <c r="I75" s="590">
        <f t="shared" si="6"/>
        <v>1300</v>
      </c>
      <c r="J75" s="425">
        <f t="shared" si="4"/>
        <v>1370</v>
      </c>
      <c r="K75" s="590">
        <f>Шале!K71</f>
        <v>1660</v>
      </c>
      <c r="L75" s="425">
        <f t="shared" si="2"/>
        <v>1740</v>
      </c>
      <c r="M75" s="395">
        <v>1300</v>
      </c>
      <c r="P75" s="286"/>
      <c r="R75" s="286"/>
    </row>
    <row r="76" spans="1:18" x14ac:dyDescent="0.25">
      <c r="A76" s="322">
        <v>56</v>
      </c>
      <c r="B76" s="225" t="s">
        <v>45</v>
      </c>
      <c r="C76" s="92" t="s">
        <v>46</v>
      </c>
      <c r="D76" s="32" t="s">
        <v>39</v>
      </c>
      <c r="E76" s="96">
        <v>6</v>
      </c>
      <c r="F76" s="232">
        <v>0.01</v>
      </c>
      <c r="G76" s="589">
        <f t="shared" si="3"/>
        <v>3140</v>
      </c>
      <c r="H76" s="425">
        <f t="shared" si="5"/>
        <v>3300</v>
      </c>
      <c r="I76" s="590">
        <f t="shared" si="6"/>
        <v>1710</v>
      </c>
      <c r="J76" s="425">
        <f t="shared" si="4"/>
        <v>1800</v>
      </c>
      <c r="K76" s="590">
        <f>Шале!K72</f>
        <v>1430</v>
      </c>
      <c r="L76" s="425">
        <f t="shared" si="2"/>
        <v>1500</v>
      </c>
      <c r="M76" s="395">
        <v>1710</v>
      </c>
      <c r="P76" s="286"/>
      <c r="R76" s="286"/>
    </row>
    <row r="77" spans="1:18" ht="22.5" x14ac:dyDescent="0.25">
      <c r="A77" s="322">
        <v>57</v>
      </c>
      <c r="B77" s="230" t="s">
        <v>100</v>
      </c>
      <c r="C77" s="92" t="s">
        <v>101</v>
      </c>
      <c r="D77" s="32" t="s">
        <v>39</v>
      </c>
      <c r="E77" s="96">
        <v>6</v>
      </c>
      <c r="F77" s="232">
        <v>0.01</v>
      </c>
      <c r="G77" s="589">
        <f t="shared" si="3"/>
        <v>3090</v>
      </c>
      <c r="H77" s="425">
        <f t="shared" si="5"/>
        <v>3240</v>
      </c>
      <c r="I77" s="590">
        <f t="shared" si="6"/>
        <v>1660</v>
      </c>
      <c r="J77" s="425">
        <f t="shared" si="4"/>
        <v>1740</v>
      </c>
      <c r="K77" s="590">
        <f>Шале!K73</f>
        <v>1430</v>
      </c>
      <c r="L77" s="425">
        <f t="shared" si="2"/>
        <v>1500</v>
      </c>
      <c r="M77" s="395">
        <v>1660</v>
      </c>
      <c r="P77" s="286"/>
      <c r="R77" s="286"/>
    </row>
    <row r="78" spans="1:18" x14ac:dyDescent="0.25">
      <c r="A78" s="322">
        <v>58</v>
      </c>
      <c r="B78" s="230" t="s">
        <v>333</v>
      </c>
      <c r="C78" s="92" t="s">
        <v>46</v>
      </c>
      <c r="D78" s="32" t="s">
        <v>334</v>
      </c>
      <c r="E78" s="96"/>
      <c r="F78" s="232"/>
      <c r="G78" s="589">
        <f t="shared" si="3"/>
        <v>3580</v>
      </c>
      <c r="H78" s="425">
        <f t="shared" si="5"/>
        <v>3760</v>
      </c>
      <c r="I78" s="590">
        <f t="shared" si="6"/>
        <v>1970</v>
      </c>
      <c r="J78" s="425">
        <f t="shared" si="4"/>
        <v>2070</v>
      </c>
      <c r="K78" s="590">
        <f>Шале!K74</f>
        <v>1610</v>
      </c>
      <c r="L78" s="425">
        <f t="shared" si="2"/>
        <v>1690</v>
      </c>
      <c r="M78" s="395">
        <v>1970</v>
      </c>
      <c r="P78" s="286"/>
      <c r="R78" s="286"/>
    </row>
    <row r="79" spans="1:18" x14ac:dyDescent="0.25">
      <c r="A79" s="322">
        <v>59</v>
      </c>
      <c r="B79" s="225" t="s">
        <v>47</v>
      </c>
      <c r="C79" s="92" t="s">
        <v>46</v>
      </c>
      <c r="D79" s="32" t="s">
        <v>43</v>
      </c>
      <c r="E79" s="96">
        <v>8</v>
      </c>
      <c r="F79" s="232">
        <v>0.02</v>
      </c>
      <c r="G79" s="589">
        <f t="shared" si="3"/>
        <v>3810</v>
      </c>
      <c r="H79" s="425">
        <f t="shared" si="5"/>
        <v>4000</v>
      </c>
      <c r="I79" s="590">
        <f t="shared" si="6"/>
        <v>2220</v>
      </c>
      <c r="J79" s="425">
        <f t="shared" si="4"/>
        <v>2330</v>
      </c>
      <c r="K79" s="590">
        <f>Шале!K75</f>
        <v>1590</v>
      </c>
      <c r="L79" s="425">
        <f t="shared" si="2"/>
        <v>1670</v>
      </c>
      <c r="M79" s="395">
        <v>2220</v>
      </c>
      <c r="P79" s="286"/>
      <c r="R79" s="286"/>
    </row>
    <row r="80" spans="1:18" x14ac:dyDescent="0.25">
      <c r="A80" s="322">
        <v>60</v>
      </c>
      <c r="B80" s="225" t="s">
        <v>24</v>
      </c>
      <c r="C80" s="92" t="s">
        <v>25</v>
      </c>
      <c r="D80" s="32" t="s">
        <v>26</v>
      </c>
      <c r="E80" s="96">
        <v>2</v>
      </c>
      <c r="F80" s="232">
        <v>0.01</v>
      </c>
      <c r="G80" s="589">
        <f t="shared" si="3"/>
        <v>1740</v>
      </c>
      <c r="H80" s="425">
        <f t="shared" si="5"/>
        <v>1830</v>
      </c>
      <c r="I80" s="590">
        <f t="shared" si="6"/>
        <v>620</v>
      </c>
      <c r="J80" s="425">
        <f t="shared" si="4"/>
        <v>650</v>
      </c>
      <c r="K80" s="590">
        <f>Шале!K76</f>
        <v>1120</v>
      </c>
      <c r="L80" s="425">
        <f t="shared" si="2"/>
        <v>1180</v>
      </c>
      <c r="M80" s="395">
        <v>620</v>
      </c>
      <c r="P80" s="286"/>
      <c r="R80" s="286"/>
    </row>
    <row r="81" spans="1:20" ht="19.5" x14ac:dyDescent="0.25">
      <c r="A81" s="322">
        <v>61</v>
      </c>
      <c r="B81" s="225" t="s">
        <v>323</v>
      </c>
      <c r="C81" s="92" t="s">
        <v>119</v>
      </c>
      <c r="D81" s="32" t="s">
        <v>105</v>
      </c>
      <c r="E81" s="96">
        <v>2</v>
      </c>
      <c r="F81" s="232">
        <v>0.01</v>
      </c>
      <c r="G81" s="589">
        <f t="shared" si="3"/>
        <v>1700</v>
      </c>
      <c r="H81" s="425">
        <f t="shared" si="5"/>
        <v>1780</v>
      </c>
      <c r="I81" s="590">
        <f t="shared" si="6"/>
        <v>620</v>
      </c>
      <c r="J81" s="425">
        <f t="shared" si="4"/>
        <v>650</v>
      </c>
      <c r="K81" s="590">
        <f>Шале!K77</f>
        <v>1080</v>
      </c>
      <c r="L81" s="425">
        <f t="shared" si="2"/>
        <v>1130</v>
      </c>
      <c r="M81" s="395">
        <v>620</v>
      </c>
      <c r="P81" s="286"/>
      <c r="R81" s="286"/>
    </row>
    <row r="82" spans="1:20" x14ac:dyDescent="0.25">
      <c r="A82" s="322">
        <v>62</v>
      </c>
      <c r="B82" s="225" t="s">
        <v>27</v>
      </c>
      <c r="C82" s="92" t="s">
        <v>25</v>
      </c>
      <c r="D82" s="32" t="s">
        <v>28</v>
      </c>
      <c r="E82" s="96">
        <v>3</v>
      </c>
      <c r="F82" s="232">
        <v>0.01</v>
      </c>
      <c r="G82" s="589">
        <f t="shared" si="3"/>
        <v>2160</v>
      </c>
      <c r="H82" s="425">
        <f t="shared" si="5"/>
        <v>2260</v>
      </c>
      <c r="I82" s="590">
        <f t="shared" si="6"/>
        <v>880</v>
      </c>
      <c r="J82" s="425">
        <f t="shared" si="4"/>
        <v>920</v>
      </c>
      <c r="K82" s="590">
        <f>Шале!K78</f>
        <v>1280</v>
      </c>
      <c r="L82" s="425">
        <f t="shared" si="2"/>
        <v>1340</v>
      </c>
      <c r="M82" s="395">
        <v>880</v>
      </c>
      <c r="P82" s="286"/>
      <c r="R82" s="286"/>
    </row>
    <row r="83" spans="1:20" ht="19.5" x14ac:dyDescent="0.25">
      <c r="A83" s="322">
        <v>63</v>
      </c>
      <c r="B83" s="225" t="s">
        <v>53</v>
      </c>
      <c r="C83" s="92" t="s">
        <v>54</v>
      </c>
      <c r="D83" s="32" t="s">
        <v>55</v>
      </c>
      <c r="E83" s="96">
        <v>4</v>
      </c>
      <c r="F83" s="232">
        <v>0.01</v>
      </c>
      <c r="G83" s="589">
        <f t="shared" si="3"/>
        <v>2600</v>
      </c>
      <c r="H83" s="425">
        <f t="shared" si="5"/>
        <v>2730</v>
      </c>
      <c r="I83" s="590">
        <f t="shared" si="6"/>
        <v>1140</v>
      </c>
      <c r="J83" s="425">
        <f t="shared" si="4"/>
        <v>1200</v>
      </c>
      <c r="K83" s="590">
        <f>Шале!K79</f>
        <v>1460</v>
      </c>
      <c r="L83" s="425">
        <f t="shared" si="2"/>
        <v>1530</v>
      </c>
      <c r="M83" s="395">
        <v>1140</v>
      </c>
      <c r="P83" s="286"/>
      <c r="R83" s="286"/>
    </row>
    <row r="84" spans="1:20" x14ac:dyDescent="0.25">
      <c r="A84" s="322">
        <v>64</v>
      </c>
      <c r="B84" s="225" t="s">
        <v>335</v>
      </c>
      <c r="C84" s="92" t="s">
        <v>25</v>
      </c>
      <c r="D84" s="32" t="s">
        <v>336</v>
      </c>
      <c r="E84" s="96"/>
      <c r="F84" s="232"/>
      <c r="G84" s="589">
        <f t="shared" si="3"/>
        <v>2380</v>
      </c>
      <c r="H84" s="425">
        <f t="shared" si="5"/>
        <v>2500</v>
      </c>
      <c r="I84" s="590">
        <f t="shared" si="6"/>
        <v>1010</v>
      </c>
      <c r="J84" s="425">
        <f t="shared" si="4"/>
        <v>1060</v>
      </c>
      <c r="K84" s="590">
        <f>Шале!K80</f>
        <v>1370</v>
      </c>
      <c r="L84" s="425">
        <f t="shared" si="2"/>
        <v>1440</v>
      </c>
      <c r="M84" s="395">
        <v>1010</v>
      </c>
      <c r="P84" s="286"/>
      <c r="R84" s="286"/>
    </row>
    <row r="85" spans="1:20" x14ac:dyDescent="0.25">
      <c r="A85" s="322">
        <v>65</v>
      </c>
      <c r="B85" s="225" t="s">
        <v>29</v>
      </c>
      <c r="C85" s="92" t="s">
        <v>25</v>
      </c>
      <c r="D85" s="32" t="s">
        <v>30</v>
      </c>
      <c r="E85" s="96">
        <v>4</v>
      </c>
      <c r="F85" s="232">
        <v>0.01</v>
      </c>
      <c r="G85" s="589">
        <f t="shared" si="3"/>
        <v>2550</v>
      </c>
      <c r="H85" s="425">
        <f t="shared" ref="H85:H127" si="7">L85+J85</f>
        <v>2680</v>
      </c>
      <c r="I85" s="590">
        <f t="shared" ref="I85:I127" si="8">ROUND(M85*(1+ОбщаяНаценка/100),-1)</f>
        <v>1140</v>
      </c>
      <c r="J85" s="425">
        <f t="shared" si="4"/>
        <v>1200</v>
      </c>
      <c r="K85" s="590">
        <f>Шале!K81</f>
        <v>1410</v>
      </c>
      <c r="L85" s="425">
        <f t="shared" ref="L85:L141" si="9">ROUND(K85*1.05,-1)</f>
        <v>1480</v>
      </c>
      <c r="M85" s="395">
        <v>1140</v>
      </c>
      <c r="P85" s="286"/>
      <c r="R85" s="286"/>
    </row>
    <row r="86" spans="1:20" ht="19.5" x14ac:dyDescent="0.25">
      <c r="A86" s="322">
        <v>66</v>
      </c>
      <c r="B86" s="225" t="s">
        <v>90</v>
      </c>
      <c r="C86" s="92" t="s">
        <v>91</v>
      </c>
      <c r="D86" s="61" t="s">
        <v>30</v>
      </c>
      <c r="E86" s="96">
        <v>4</v>
      </c>
      <c r="F86" s="232">
        <v>0.01</v>
      </c>
      <c r="G86" s="589">
        <f t="shared" ref="G86:G141" si="10">I86+K86</f>
        <v>3580</v>
      </c>
      <c r="H86" s="425">
        <f t="shared" si="7"/>
        <v>3760</v>
      </c>
      <c r="I86" s="590">
        <f t="shared" si="8"/>
        <v>1210</v>
      </c>
      <c r="J86" s="425">
        <f t="shared" ref="J86:J141" si="11">ROUND(I86*1.05,-1)</f>
        <v>1270</v>
      </c>
      <c r="K86" s="590">
        <f>Шале!K82</f>
        <v>2370</v>
      </c>
      <c r="L86" s="425">
        <f t="shared" si="9"/>
        <v>2490</v>
      </c>
      <c r="M86" s="395">
        <v>1210</v>
      </c>
      <c r="P86" s="286"/>
      <c r="R86" s="286"/>
    </row>
    <row r="87" spans="1:20" s="453" customFormat="1" ht="19.5" x14ac:dyDescent="0.25">
      <c r="A87" s="505">
        <v>67</v>
      </c>
      <c r="B87" s="448" t="s">
        <v>480</v>
      </c>
      <c r="C87" s="449" t="s">
        <v>91</v>
      </c>
      <c r="D87" s="450" t="s">
        <v>30</v>
      </c>
      <c r="E87" s="451">
        <v>4</v>
      </c>
      <c r="F87" s="452">
        <v>0.01</v>
      </c>
      <c r="G87" s="589">
        <f t="shared" ref="G87" si="12">I87+K87</f>
        <v>8770</v>
      </c>
      <c r="H87" s="591">
        <f t="shared" ref="H87" si="13">L87+J87</f>
        <v>9210</v>
      </c>
      <c r="I87" s="592">
        <f t="shared" ref="I87" si="14">ROUND(M87*(1+ОбщаяНаценка/100),-1)</f>
        <v>1210</v>
      </c>
      <c r="J87" s="591">
        <f t="shared" ref="J87" si="15">ROUND(I87*1.05,-1)</f>
        <v>1270</v>
      </c>
      <c r="K87" s="592">
        <f>Шале!K83</f>
        <v>7560</v>
      </c>
      <c r="L87" s="425">
        <f t="shared" si="9"/>
        <v>7940</v>
      </c>
      <c r="M87" s="453">
        <v>1210</v>
      </c>
      <c r="N87" s="454" t="s">
        <v>492</v>
      </c>
      <c r="P87" s="406"/>
      <c r="Q87" s="455"/>
      <c r="R87" s="406"/>
      <c r="S87" s="455"/>
      <c r="T87" s="455"/>
    </row>
    <row r="88" spans="1:20" s="453" customFormat="1" ht="19.5" x14ac:dyDescent="0.25">
      <c r="A88" s="505">
        <v>68</v>
      </c>
      <c r="B88" s="448" t="s">
        <v>31</v>
      </c>
      <c r="C88" s="449" t="s">
        <v>32</v>
      </c>
      <c r="D88" s="456" t="s">
        <v>30</v>
      </c>
      <c r="E88" s="451">
        <v>4</v>
      </c>
      <c r="F88" s="452">
        <v>0.01</v>
      </c>
      <c r="G88" s="589">
        <f t="shared" si="10"/>
        <v>3910</v>
      </c>
      <c r="H88" s="591">
        <f t="shared" si="7"/>
        <v>4110</v>
      </c>
      <c r="I88" s="592">
        <f t="shared" si="8"/>
        <v>1300</v>
      </c>
      <c r="J88" s="591">
        <f t="shared" si="11"/>
        <v>1370</v>
      </c>
      <c r="K88" s="592">
        <f>Шале!K84</f>
        <v>2610</v>
      </c>
      <c r="L88" s="425">
        <f t="shared" si="9"/>
        <v>2740</v>
      </c>
      <c r="M88" s="453">
        <v>1300</v>
      </c>
      <c r="P88" s="406"/>
      <c r="Q88" s="455"/>
      <c r="R88" s="406"/>
      <c r="S88" s="455"/>
      <c r="T88" s="455"/>
    </row>
    <row r="89" spans="1:20" s="453" customFormat="1" ht="19.5" x14ac:dyDescent="0.25">
      <c r="A89" s="505">
        <v>69</v>
      </c>
      <c r="B89" s="448" t="s">
        <v>481</v>
      </c>
      <c r="C89" s="449" t="s">
        <v>32</v>
      </c>
      <c r="D89" s="456" t="s">
        <v>30</v>
      </c>
      <c r="E89" s="451">
        <v>4</v>
      </c>
      <c r="F89" s="452">
        <v>0.01</v>
      </c>
      <c r="G89" s="589">
        <f t="shared" ref="G89" si="16">I89+K89</f>
        <v>10590</v>
      </c>
      <c r="H89" s="591">
        <f t="shared" ref="H89" si="17">L89+J89</f>
        <v>11120</v>
      </c>
      <c r="I89" s="592">
        <f t="shared" ref="I89" si="18">ROUND(M89*(1+ОбщаяНаценка/100),-1)</f>
        <v>1300</v>
      </c>
      <c r="J89" s="591">
        <f t="shared" ref="J89" si="19">ROUND(I89*1.05,-1)</f>
        <v>1370</v>
      </c>
      <c r="K89" s="592">
        <f>Шале!K85</f>
        <v>9290</v>
      </c>
      <c r="L89" s="425">
        <f t="shared" si="9"/>
        <v>9750</v>
      </c>
      <c r="M89" s="453">
        <v>1300</v>
      </c>
      <c r="N89" s="454" t="s">
        <v>492</v>
      </c>
      <c r="P89" s="406"/>
      <c r="Q89" s="455"/>
      <c r="R89" s="406"/>
      <c r="S89" s="455"/>
      <c r="T89" s="455"/>
    </row>
    <row r="90" spans="1:20" s="453" customFormat="1" ht="19.5" x14ac:dyDescent="0.25">
      <c r="A90" s="505">
        <v>70</v>
      </c>
      <c r="B90" s="448" t="s">
        <v>33</v>
      </c>
      <c r="C90" s="449" t="s">
        <v>34</v>
      </c>
      <c r="D90" s="450" t="s">
        <v>30</v>
      </c>
      <c r="E90" s="451">
        <v>4</v>
      </c>
      <c r="F90" s="452">
        <v>0.01</v>
      </c>
      <c r="G90" s="589">
        <f t="shared" si="10"/>
        <v>3140</v>
      </c>
      <c r="H90" s="591">
        <f t="shared" si="7"/>
        <v>3300</v>
      </c>
      <c r="I90" s="592">
        <f t="shared" si="8"/>
        <v>1320</v>
      </c>
      <c r="J90" s="591">
        <f t="shared" si="11"/>
        <v>1390</v>
      </c>
      <c r="K90" s="592">
        <f>Шале!K86</f>
        <v>1820</v>
      </c>
      <c r="L90" s="425">
        <f t="shared" si="9"/>
        <v>1910</v>
      </c>
      <c r="M90" s="453">
        <v>1320</v>
      </c>
      <c r="P90" s="406"/>
      <c r="Q90" s="455"/>
      <c r="R90" s="406"/>
      <c r="S90" s="455"/>
      <c r="T90" s="455"/>
    </row>
    <row r="91" spans="1:20" s="453" customFormat="1" ht="19.5" x14ac:dyDescent="0.25">
      <c r="A91" s="505">
        <v>71</v>
      </c>
      <c r="B91" s="448" t="s">
        <v>482</v>
      </c>
      <c r="C91" s="449" t="s">
        <v>34</v>
      </c>
      <c r="D91" s="450" t="s">
        <v>30</v>
      </c>
      <c r="E91" s="451">
        <v>4</v>
      </c>
      <c r="F91" s="452">
        <v>0.01</v>
      </c>
      <c r="G91" s="589">
        <f t="shared" ref="G91" si="20">I91+K91</f>
        <v>5170</v>
      </c>
      <c r="H91" s="591">
        <f t="shared" ref="H91" si="21">L91+J91</f>
        <v>5430</v>
      </c>
      <c r="I91" s="592">
        <f t="shared" ref="I91" si="22">ROUND(M91*(1+ОбщаяНаценка/100),-1)</f>
        <v>1320</v>
      </c>
      <c r="J91" s="591">
        <f t="shared" ref="J91" si="23">ROUND(I91*1.05,-1)</f>
        <v>1390</v>
      </c>
      <c r="K91" s="592">
        <f>Шале!K87</f>
        <v>3850</v>
      </c>
      <c r="L91" s="425">
        <f t="shared" si="9"/>
        <v>4040</v>
      </c>
      <c r="M91" s="453">
        <v>1320</v>
      </c>
      <c r="N91" s="454" t="s">
        <v>491</v>
      </c>
      <c r="P91" s="406"/>
      <c r="Q91" s="455"/>
      <c r="R91" s="406"/>
      <c r="S91" s="455"/>
      <c r="T91" s="455"/>
    </row>
    <row r="92" spans="1:20" s="453" customFormat="1" x14ac:dyDescent="0.25">
      <c r="A92" s="505">
        <v>72</v>
      </c>
      <c r="B92" s="448" t="s">
        <v>275</v>
      </c>
      <c r="C92" s="449" t="s">
        <v>25</v>
      </c>
      <c r="D92" s="450" t="s">
        <v>276</v>
      </c>
      <c r="E92" s="451"/>
      <c r="F92" s="452"/>
      <c r="G92" s="589">
        <f t="shared" si="10"/>
        <v>2630</v>
      </c>
      <c r="H92" s="591">
        <f t="shared" si="7"/>
        <v>2770</v>
      </c>
      <c r="I92" s="592">
        <f t="shared" si="8"/>
        <v>1120</v>
      </c>
      <c r="J92" s="591">
        <f t="shared" si="11"/>
        <v>1180</v>
      </c>
      <c r="K92" s="592">
        <f>Шале!K88</f>
        <v>1510</v>
      </c>
      <c r="L92" s="425">
        <f t="shared" si="9"/>
        <v>1590</v>
      </c>
      <c r="M92" s="453">
        <v>1120</v>
      </c>
      <c r="P92" s="406"/>
      <c r="Q92" s="455"/>
      <c r="R92" s="406"/>
      <c r="S92" s="455"/>
      <c r="T92" s="455"/>
    </row>
    <row r="93" spans="1:20" s="453" customFormat="1" ht="19.5" x14ac:dyDescent="0.25">
      <c r="A93" s="505">
        <v>73</v>
      </c>
      <c r="B93" s="448" t="s">
        <v>337</v>
      </c>
      <c r="C93" s="449" t="s">
        <v>52</v>
      </c>
      <c r="D93" s="456" t="s">
        <v>276</v>
      </c>
      <c r="E93" s="451"/>
      <c r="F93" s="452"/>
      <c r="G93" s="589">
        <f t="shared" si="10"/>
        <v>1950</v>
      </c>
      <c r="H93" s="591">
        <f t="shared" si="7"/>
        <v>2050</v>
      </c>
      <c r="I93" s="592">
        <f t="shared" si="8"/>
        <v>300</v>
      </c>
      <c r="J93" s="591">
        <f t="shared" si="11"/>
        <v>320</v>
      </c>
      <c r="K93" s="592">
        <f>Шале!K89</f>
        <v>1650</v>
      </c>
      <c r="L93" s="425">
        <f t="shared" si="9"/>
        <v>1730</v>
      </c>
      <c r="M93" s="453">
        <v>300</v>
      </c>
      <c r="P93" s="406"/>
      <c r="Q93" s="455"/>
      <c r="R93" s="406"/>
      <c r="S93" s="455"/>
      <c r="T93" s="455"/>
    </row>
    <row r="94" spans="1:20" s="453" customFormat="1" x14ac:dyDescent="0.25">
      <c r="A94" s="505">
        <v>74</v>
      </c>
      <c r="B94" s="448" t="s">
        <v>35</v>
      </c>
      <c r="C94" s="449" t="s">
        <v>25</v>
      </c>
      <c r="D94" s="450" t="s">
        <v>36</v>
      </c>
      <c r="E94" s="451">
        <v>5</v>
      </c>
      <c r="F94" s="452">
        <v>0.01</v>
      </c>
      <c r="G94" s="589">
        <f t="shared" si="10"/>
        <v>2880</v>
      </c>
      <c r="H94" s="591">
        <f t="shared" si="7"/>
        <v>3020</v>
      </c>
      <c r="I94" s="592">
        <f t="shared" si="8"/>
        <v>1400</v>
      </c>
      <c r="J94" s="591">
        <f t="shared" si="11"/>
        <v>1470</v>
      </c>
      <c r="K94" s="592">
        <f>Шале!K90</f>
        <v>1480</v>
      </c>
      <c r="L94" s="425">
        <f t="shared" si="9"/>
        <v>1550</v>
      </c>
      <c r="M94" s="453">
        <v>1400</v>
      </c>
      <c r="P94" s="406"/>
      <c r="Q94" s="455"/>
      <c r="R94" s="406"/>
      <c r="S94" s="455"/>
      <c r="T94" s="455"/>
    </row>
    <row r="95" spans="1:20" s="453" customFormat="1" ht="19.5" x14ac:dyDescent="0.25">
      <c r="A95" s="505">
        <v>75</v>
      </c>
      <c r="B95" s="448" t="s">
        <v>37</v>
      </c>
      <c r="C95" s="449" t="s">
        <v>32</v>
      </c>
      <c r="D95" s="450" t="s">
        <v>36</v>
      </c>
      <c r="E95" s="451">
        <v>5</v>
      </c>
      <c r="F95" s="452">
        <v>0.01</v>
      </c>
      <c r="G95" s="589">
        <f t="shared" si="10"/>
        <v>4380</v>
      </c>
      <c r="H95" s="591">
        <f t="shared" si="7"/>
        <v>4600</v>
      </c>
      <c r="I95" s="592">
        <f t="shared" si="8"/>
        <v>1550</v>
      </c>
      <c r="J95" s="591">
        <f t="shared" si="11"/>
        <v>1630</v>
      </c>
      <c r="K95" s="592">
        <f>Шале!K91</f>
        <v>2830</v>
      </c>
      <c r="L95" s="425">
        <f t="shared" si="9"/>
        <v>2970</v>
      </c>
      <c r="M95" s="453">
        <v>1550</v>
      </c>
      <c r="P95" s="406"/>
      <c r="Q95" s="455"/>
      <c r="R95" s="406"/>
      <c r="S95" s="455"/>
      <c r="T95" s="455"/>
    </row>
    <row r="96" spans="1:20" s="453" customFormat="1" ht="19.5" x14ac:dyDescent="0.25">
      <c r="A96" s="505">
        <v>76</v>
      </c>
      <c r="B96" s="448" t="s">
        <v>483</v>
      </c>
      <c r="C96" s="449" t="s">
        <v>32</v>
      </c>
      <c r="D96" s="450" t="s">
        <v>36</v>
      </c>
      <c r="E96" s="451">
        <v>5</v>
      </c>
      <c r="F96" s="452">
        <v>0.01</v>
      </c>
      <c r="G96" s="589">
        <f t="shared" ref="G96" si="24">I96+K96</f>
        <v>11080</v>
      </c>
      <c r="H96" s="591">
        <f t="shared" ref="H96" si="25">L96+J96</f>
        <v>11640</v>
      </c>
      <c r="I96" s="592">
        <f t="shared" ref="I96" si="26">ROUND(M96*(1+ОбщаяНаценка/100),-1)</f>
        <v>1550</v>
      </c>
      <c r="J96" s="591">
        <f t="shared" ref="J96" si="27">ROUND(I96*1.05,-1)</f>
        <v>1630</v>
      </c>
      <c r="K96" s="592">
        <f>Шале!K92</f>
        <v>9530</v>
      </c>
      <c r="L96" s="425">
        <f t="shared" si="9"/>
        <v>10010</v>
      </c>
      <c r="M96" s="453">
        <v>1550</v>
      </c>
      <c r="N96" s="454" t="s">
        <v>492</v>
      </c>
      <c r="P96" s="406"/>
      <c r="Q96" s="455"/>
      <c r="R96" s="406"/>
      <c r="S96" s="455"/>
      <c r="T96" s="455"/>
    </row>
    <row r="97" spans="1:20" s="453" customFormat="1" x14ac:dyDescent="0.25">
      <c r="A97" s="505">
        <v>77</v>
      </c>
      <c r="B97" s="448" t="s">
        <v>38</v>
      </c>
      <c r="C97" s="449" t="s">
        <v>25</v>
      </c>
      <c r="D97" s="450" t="s">
        <v>39</v>
      </c>
      <c r="E97" s="451">
        <v>6</v>
      </c>
      <c r="F97" s="452">
        <v>0.01</v>
      </c>
      <c r="G97" s="589">
        <f t="shared" si="10"/>
        <v>3480</v>
      </c>
      <c r="H97" s="591">
        <f t="shared" si="7"/>
        <v>3660</v>
      </c>
      <c r="I97" s="592">
        <f t="shared" si="8"/>
        <v>1710</v>
      </c>
      <c r="J97" s="591">
        <f t="shared" si="11"/>
        <v>1800</v>
      </c>
      <c r="K97" s="592">
        <f>Шале!K93</f>
        <v>1770</v>
      </c>
      <c r="L97" s="425">
        <f t="shared" si="9"/>
        <v>1860</v>
      </c>
      <c r="M97" s="453">
        <v>1710</v>
      </c>
      <c r="P97" s="406"/>
      <c r="Q97" s="455"/>
      <c r="R97" s="406"/>
      <c r="S97" s="455"/>
      <c r="T97" s="455"/>
    </row>
    <row r="98" spans="1:20" s="453" customFormat="1" ht="19.5" x14ac:dyDescent="0.25">
      <c r="A98" s="505">
        <v>78</v>
      </c>
      <c r="B98" s="457" t="s">
        <v>94</v>
      </c>
      <c r="C98" s="449" t="s">
        <v>93</v>
      </c>
      <c r="D98" s="450" t="s">
        <v>39</v>
      </c>
      <c r="E98" s="451">
        <v>6</v>
      </c>
      <c r="F98" s="452">
        <v>0.01</v>
      </c>
      <c r="G98" s="589">
        <f t="shared" si="10"/>
        <v>3430</v>
      </c>
      <c r="H98" s="591">
        <f t="shared" si="7"/>
        <v>3600</v>
      </c>
      <c r="I98" s="592">
        <f t="shared" si="8"/>
        <v>1660</v>
      </c>
      <c r="J98" s="591">
        <f t="shared" si="11"/>
        <v>1740</v>
      </c>
      <c r="K98" s="592">
        <f>Шале!K94</f>
        <v>1770</v>
      </c>
      <c r="L98" s="425">
        <f t="shared" si="9"/>
        <v>1860</v>
      </c>
      <c r="M98" s="453">
        <v>1660</v>
      </c>
      <c r="P98" s="406"/>
      <c r="Q98" s="455"/>
      <c r="R98" s="406"/>
      <c r="S98" s="455"/>
      <c r="T98" s="455"/>
    </row>
    <row r="99" spans="1:20" s="453" customFormat="1" ht="19.5" x14ac:dyDescent="0.25">
      <c r="A99" s="505">
        <v>79</v>
      </c>
      <c r="B99" s="448" t="s">
        <v>51</v>
      </c>
      <c r="C99" s="449" t="s">
        <v>52</v>
      </c>
      <c r="D99" s="456" t="s">
        <v>39</v>
      </c>
      <c r="E99" s="451">
        <v>6</v>
      </c>
      <c r="F99" s="452">
        <v>0.01</v>
      </c>
      <c r="G99" s="589">
        <f t="shared" si="10"/>
        <v>2180</v>
      </c>
      <c r="H99" s="591">
        <f t="shared" si="7"/>
        <v>2290</v>
      </c>
      <c r="I99" s="592">
        <f t="shared" si="8"/>
        <v>360</v>
      </c>
      <c r="J99" s="591">
        <f t="shared" si="11"/>
        <v>380</v>
      </c>
      <c r="K99" s="592">
        <f>Шале!K95</f>
        <v>1820</v>
      </c>
      <c r="L99" s="425">
        <f t="shared" si="9"/>
        <v>1910</v>
      </c>
      <c r="M99" s="453">
        <v>360</v>
      </c>
      <c r="P99" s="406"/>
      <c r="Q99" s="455"/>
      <c r="R99" s="406"/>
      <c r="S99" s="455"/>
      <c r="T99" s="455"/>
    </row>
    <row r="100" spans="1:20" s="453" customFormat="1" ht="19.5" x14ac:dyDescent="0.25">
      <c r="A100" s="505">
        <v>80</v>
      </c>
      <c r="B100" s="448" t="s">
        <v>92</v>
      </c>
      <c r="C100" s="449" t="s">
        <v>91</v>
      </c>
      <c r="D100" s="450" t="s">
        <v>39</v>
      </c>
      <c r="E100" s="451">
        <v>6</v>
      </c>
      <c r="F100" s="452">
        <v>0.01</v>
      </c>
      <c r="G100" s="589">
        <f t="shared" si="10"/>
        <v>4520</v>
      </c>
      <c r="H100" s="591">
        <f t="shared" si="7"/>
        <v>4750</v>
      </c>
      <c r="I100" s="592">
        <f t="shared" si="8"/>
        <v>1720</v>
      </c>
      <c r="J100" s="591">
        <f t="shared" si="11"/>
        <v>1810</v>
      </c>
      <c r="K100" s="592">
        <f>Шале!K96</f>
        <v>2800</v>
      </c>
      <c r="L100" s="425">
        <f t="shared" si="9"/>
        <v>2940</v>
      </c>
      <c r="M100" s="453">
        <v>1720</v>
      </c>
      <c r="P100" s="406"/>
      <c r="Q100" s="455"/>
      <c r="R100" s="406"/>
      <c r="S100" s="455"/>
      <c r="T100" s="455"/>
    </row>
    <row r="101" spans="1:20" s="453" customFormat="1" ht="19.5" x14ac:dyDescent="0.25">
      <c r="A101" s="505">
        <v>81</v>
      </c>
      <c r="B101" s="448" t="s">
        <v>484</v>
      </c>
      <c r="C101" s="449" t="s">
        <v>91</v>
      </c>
      <c r="D101" s="450" t="s">
        <v>39</v>
      </c>
      <c r="E101" s="451">
        <v>6</v>
      </c>
      <c r="F101" s="452">
        <v>0.01</v>
      </c>
      <c r="G101" s="589">
        <f t="shared" ref="G101" si="28">I101+K101</f>
        <v>9710</v>
      </c>
      <c r="H101" s="591">
        <f t="shared" ref="H101" si="29">L101+J101</f>
        <v>10200</v>
      </c>
      <c r="I101" s="592">
        <f t="shared" ref="I101" si="30">ROUND(M101*(1+ОбщаяНаценка/100),-1)</f>
        <v>1720</v>
      </c>
      <c r="J101" s="591">
        <f t="shared" ref="J101" si="31">ROUND(I101*1.05,-1)</f>
        <v>1810</v>
      </c>
      <c r="K101" s="592">
        <f>Шале!K97</f>
        <v>7990</v>
      </c>
      <c r="L101" s="425">
        <f t="shared" si="9"/>
        <v>8390</v>
      </c>
      <c r="M101" s="453">
        <v>1720</v>
      </c>
      <c r="N101" s="454" t="s">
        <v>492</v>
      </c>
      <c r="P101" s="406"/>
      <c r="Q101" s="455"/>
      <c r="R101" s="406"/>
      <c r="S101" s="455"/>
      <c r="T101" s="455"/>
    </row>
    <row r="102" spans="1:20" s="453" customFormat="1" ht="19.5" x14ac:dyDescent="0.25">
      <c r="A102" s="505">
        <v>82</v>
      </c>
      <c r="B102" s="448" t="s">
        <v>40</v>
      </c>
      <c r="C102" s="449" t="s">
        <v>32</v>
      </c>
      <c r="D102" s="450" t="s">
        <v>39</v>
      </c>
      <c r="E102" s="451">
        <v>6</v>
      </c>
      <c r="F102" s="452">
        <v>0.01</v>
      </c>
      <c r="G102" s="589">
        <f t="shared" si="10"/>
        <v>4870</v>
      </c>
      <c r="H102" s="591">
        <f t="shared" si="7"/>
        <v>5110</v>
      </c>
      <c r="I102" s="592">
        <f t="shared" si="8"/>
        <v>1810</v>
      </c>
      <c r="J102" s="591">
        <f t="shared" si="11"/>
        <v>1900</v>
      </c>
      <c r="K102" s="592">
        <f>Шале!K98</f>
        <v>3060</v>
      </c>
      <c r="L102" s="425">
        <f t="shared" si="9"/>
        <v>3210</v>
      </c>
      <c r="M102" s="453">
        <v>1810</v>
      </c>
      <c r="N102" s="454"/>
      <c r="P102" s="406"/>
      <c r="Q102" s="455"/>
      <c r="R102" s="406"/>
      <c r="S102" s="455"/>
      <c r="T102" s="455"/>
    </row>
    <row r="103" spans="1:20" s="453" customFormat="1" ht="19.5" x14ac:dyDescent="0.25">
      <c r="A103" s="505">
        <v>83</v>
      </c>
      <c r="B103" s="448" t="s">
        <v>485</v>
      </c>
      <c r="C103" s="449" t="s">
        <v>32</v>
      </c>
      <c r="D103" s="450" t="s">
        <v>39</v>
      </c>
      <c r="E103" s="451">
        <v>6</v>
      </c>
      <c r="F103" s="452">
        <v>0.01</v>
      </c>
      <c r="G103" s="589">
        <f t="shared" ref="G103" si="32">I103+K103</f>
        <v>11590</v>
      </c>
      <c r="H103" s="591">
        <f t="shared" ref="H103" si="33">L103+J103</f>
        <v>12170</v>
      </c>
      <c r="I103" s="592">
        <f t="shared" ref="I103" si="34">ROUND(M103*(1+ОбщаяНаценка/100),-1)</f>
        <v>1810</v>
      </c>
      <c r="J103" s="591">
        <f t="shared" ref="J103" si="35">ROUND(I103*1.05,-1)</f>
        <v>1900</v>
      </c>
      <c r="K103" s="592">
        <f>Шале!K99</f>
        <v>9780</v>
      </c>
      <c r="L103" s="425">
        <f t="shared" si="9"/>
        <v>10270</v>
      </c>
      <c r="M103" s="453">
        <v>1810</v>
      </c>
      <c r="N103" s="454" t="s">
        <v>492</v>
      </c>
      <c r="P103" s="406"/>
      <c r="Q103" s="455"/>
      <c r="R103" s="406"/>
      <c r="S103" s="455"/>
      <c r="T103" s="455"/>
    </row>
    <row r="104" spans="1:20" s="453" customFormat="1" ht="19.5" x14ac:dyDescent="0.25">
      <c r="A104" s="505">
        <v>84</v>
      </c>
      <c r="B104" s="448" t="s">
        <v>41</v>
      </c>
      <c r="C104" s="449" t="s">
        <v>34</v>
      </c>
      <c r="D104" s="450" t="s">
        <v>39</v>
      </c>
      <c r="E104" s="451">
        <v>6</v>
      </c>
      <c r="F104" s="452">
        <v>0.01</v>
      </c>
      <c r="G104" s="589">
        <f t="shared" si="10"/>
        <v>4060</v>
      </c>
      <c r="H104" s="591">
        <f t="shared" si="7"/>
        <v>4260</v>
      </c>
      <c r="I104" s="592">
        <f t="shared" si="8"/>
        <v>1790</v>
      </c>
      <c r="J104" s="591">
        <f t="shared" si="11"/>
        <v>1880</v>
      </c>
      <c r="K104" s="592">
        <f>Шале!K100</f>
        <v>2270</v>
      </c>
      <c r="L104" s="425">
        <f t="shared" si="9"/>
        <v>2380</v>
      </c>
      <c r="M104" s="453">
        <v>1790</v>
      </c>
      <c r="P104" s="406"/>
      <c r="Q104" s="455"/>
      <c r="R104" s="406"/>
      <c r="S104" s="455"/>
      <c r="T104" s="455"/>
    </row>
    <row r="105" spans="1:20" s="453" customFormat="1" ht="19.5" x14ac:dyDescent="0.25">
      <c r="A105" s="505">
        <v>85</v>
      </c>
      <c r="B105" s="448" t="s">
        <v>486</v>
      </c>
      <c r="C105" s="449" t="s">
        <v>34</v>
      </c>
      <c r="D105" s="450" t="s">
        <v>39</v>
      </c>
      <c r="E105" s="451">
        <v>6</v>
      </c>
      <c r="F105" s="452">
        <v>0.01</v>
      </c>
      <c r="G105" s="589">
        <f t="shared" ref="G105" si="36">I105+K105</f>
        <v>6100</v>
      </c>
      <c r="H105" s="591">
        <f t="shared" ref="H105" si="37">L105+J105</f>
        <v>6410</v>
      </c>
      <c r="I105" s="592">
        <f t="shared" ref="I105" si="38">ROUND(M105*(1+ОбщаяНаценка/100),-1)</f>
        <v>1790</v>
      </c>
      <c r="J105" s="591">
        <f t="shared" ref="J105" si="39">ROUND(I105*1.05,-1)</f>
        <v>1880</v>
      </c>
      <c r="K105" s="592">
        <f>Шале!K101</f>
        <v>4310</v>
      </c>
      <c r="L105" s="425">
        <f t="shared" si="9"/>
        <v>4530</v>
      </c>
      <c r="M105" s="453">
        <v>1790</v>
      </c>
      <c r="N105" s="454" t="s">
        <v>493</v>
      </c>
      <c r="P105" s="406"/>
      <c r="Q105" s="455"/>
      <c r="R105" s="406"/>
      <c r="S105" s="455"/>
      <c r="T105" s="455"/>
    </row>
    <row r="106" spans="1:20" s="453" customFormat="1" x14ac:dyDescent="0.25">
      <c r="A106" s="505">
        <v>86</v>
      </c>
      <c r="B106" s="448" t="s">
        <v>359</v>
      </c>
      <c r="C106" s="449" t="s">
        <v>25</v>
      </c>
      <c r="D106" s="450" t="s">
        <v>334</v>
      </c>
      <c r="E106" s="451"/>
      <c r="F106" s="452"/>
      <c r="G106" s="589">
        <f t="shared" si="10"/>
        <v>3910</v>
      </c>
      <c r="H106" s="591">
        <f t="shared" si="7"/>
        <v>4110</v>
      </c>
      <c r="I106" s="592">
        <f t="shared" si="8"/>
        <v>1970</v>
      </c>
      <c r="J106" s="591">
        <f t="shared" si="11"/>
        <v>2070</v>
      </c>
      <c r="K106" s="592">
        <f>Шале!K102</f>
        <v>1940</v>
      </c>
      <c r="L106" s="425">
        <f t="shared" si="9"/>
        <v>2040</v>
      </c>
      <c r="M106" s="453">
        <v>1970</v>
      </c>
      <c r="P106" s="406"/>
      <c r="Q106" s="455"/>
      <c r="R106" s="406"/>
      <c r="S106" s="455"/>
      <c r="T106" s="455"/>
    </row>
    <row r="107" spans="1:20" s="453" customFormat="1" x14ac:dyDescent="0.25">
      <c r="A107" s="505">
        <v>87</v>
      </c>
      <c r="B107" s="448" t="s">
        <v>42</v>
      </c>
      <c r="C107" s="449" t="s">
        <v>25</v>
      </c>
      <c r="D107" s="450" t="s">
        <v>43</v>
      </c>
      <c r="E107" s="451">
        <v>8</v>
      </c>
      <c r="F107" s="452">
        <v>0.02</v>
      </c>
      <c r="G107" s="589">
        <f t="shared" si="10"/>
        <v>4170</v>
      </c>
      <c r="H107" s="591">
        <f t="shared" si="7"/>
        <v>4380</v>
      </c>
      <c r="I107" s="592">
        <f t="shared" si="8"/>
        <v>2220</v>
      </c>
      <c r="J107" s="591">
        <f t="shared" si="11"/>
        <v>2330</v>
      </c>
      <c r="K107" s="592">
        <f>Шале!K103</f>
        <v>1950</v>
      </c>
      <c r="L107" s="425">
        <f t="shared" si="9"/>
        <v>2050</v>
      </c>
      <c r="M107" s="453">
        <v>2220</v>
      </c>
      <c r="P107" s="406"/>
      <c r="Q107" s="455"/>
      <c r="R107" s="406"/>
      <c r="S107" s="455"/>
      <c r="T107" s="455"/>
    </row>
    <row r="108" spans="1:20" s="453" customFormat="1" ht="19.5" x14ac:dyDescent="0.25">
      <c r="A108" s="505">
        <v>88</v>
      </c>
      <c r="B108" s="448" t="s">
        <v>95</v>
      </c>
      <c r="C108" s="449" t="s">
        <v>91</v>
      </c>
      <c r="D108" s="450" t="s">
        <v>43</v>
      </c>
      <c r="E108" s="451">
        <v>8</v>
      </c>
      <c r="F108" s="452">
        <v>0.02</v>
      </c>
      <c r="G108" s="589">
        <f t="shared" si="10"/>
        <v>5460</v>
      </c>
      <c r="H108" s="591">
        <f t="shared" si="7"/>
        <v>5740</v>
      </c>
      <c r="I108" s="592">
        <f t="shared" si="8"/>
        <v>2310</v>
      </c>
      <c r="J108" s="591">
        <f t="shared" si="11"/>
        <v>2430</v>
      </c>
      <c r="K108" s="592">
        <f>Шале!K104</f>
        <v>3150</v>
      </c>
      <c r="L108" s="425">
        <f t="shared" si="9"/>
        <v>3310</v>
      </c>
      <c r="M108" s="453">
        <v>2310</v>
      </c>
      <c r="P108" s="406"/>
      <c r="Q108" s="455"/>
      <c r="R108" s="406"/>
      <c r="S108" s="455"/>
      <c r="T108" s="455"/>
    </row>
    <row r="109" spans="1:20" s="453" customFormat="1" ht="19.5" x14ac:dyDescent="0.25">
      <c r="A109" s="505">
        <v>89</v>
      </c>
      <c r="B109" s="448" t="s">
        <v>487</v>
      </c>
      <c r="C109" s="449" t="s">
        <v>91</v>
      </c>
      <c r="D109" s="450" t="s">
        <v>43</v>
      </c>
      <c r="E109" s="451">
        <v>8</v>
      </c>
      <c r="F109" s="452">
        <v>0.02</v>
      </c>
      <c r="G109" s="589">
        <f t="shared" ref="G109" si="40">I109+K109</f>
        <v>10730</v>
      </c>
      <c r="H109" s="591">
        <f t="shared" ref="H109" si="41">L109+J109</f>
        <v>11270</v>
      </c>
      <c r="I109" s="592">
        <f t="shared" ref="I109" si="42">ROUND(M109*(1+ОбщаяНаценка/100),-1)</f>
        <v>2310</v>
      </c>
      <c r="J109" s="591">
        <f t="shared" ref="J109" si="43">ROUND(I109*1.05,-1)</f>
        <v>2430</v>
      </c>
      <c r="K109" s="592">
        <f>Шале!K105</f>
        <v>8420</v>
      </c>
      <c r="L109" s="425">
        <f t="shared" si="9"/>
        <v>8840</v>
      </c>
      <c r="M109" s="453">
        <v>2310</v>
      </c>
      <c r="N109" s="454" t="s">
        <v>492</v>
      </c>
      <c r="P109" s="406"/>
      <c r="Q109" s="455"/>
      <c r="R109" s="406"/>
      <c r="S109" s="455"/>
      <c r="T109" s="455"/>
    </row>
    <row r="110" spans="1:20" s="453" customFormat="1" ht="19.5" x14ac:dyDescent="0.25">
      <c r="A110" s="505">
        <v>90</v>
      </c>
      <c r="B110" s="448" t="s">
        <v>44</v>
      </c>
      <c r="C110" s="449" t="s">
        <v>34</v>
      </c>
      <c r="D110" s="450" t="s">
        <v>43</v>
      </c>
      <c r="E110" s="451">
        <v>8</v>
      </c>
      <c r="F110" s="452">
        <v>0.02</v>
      </c>
      <c r="G110" s="589">
        <f t="shared" si="10"/>
        <v>5240</v>
      </c>
      <c r="H110" s="591">
        <f t="shared" si="7"/>
        <v>5510</v>
      </c>
      <c r="I110" s="592">
        <f t="shared" si="8"/>
        <v>2310</v>
      </c>
      <c r="J110" s="591">
        <f t="shared" si="11"/>
        <v>2430</v>
      </c>
      <c r="K110" s="592">
        <f>Шале!K106</f>
        <v>2930</v>
      </c>
      <c r="L110" s="425">
        <f t="shared" si="9"/>
        <v>3080</v>
      </c>
      <c r="M110" s="453">
        <v>2310</v>
      </c>
      <c r="P110" s="406"/>
      <c r="Q110" s="455"/>
      <c r="R110" s="406"/>
      <c r="S110" s="455"/>
      <c r="T110" s="455"/>
    </row>
    <row r="111" spans="1:20" s="453" customFormat="1" ht="19.5" x14ac:dyDescent="0.25">
      <c r="A111" s="505">
        <v>91</v>
      </c>
      <c r="B111" s="448" t="s">
        <v>488</v>
      </c>
      <c r="C111" s="449" t="s">
        <v>34</v>
      </c>
      <c r="D111" s="450" t="s">
        <v>43</v>
      </c>
      <c r="E111" s="451">
        <v>8</v>
      </c>
      <c r="F111" s="452">
        <v>0.02</v>
      </c>
      <c r="G111" s="589">
        <f t="shared" ref="G111" si="44">I111+K111</f>
        <v>9490</v>
      </c>
      <c r="H111" s="591">
        <f t="shared" ref="H111" si="45">L111+J111</f>
        <v>9970</v>
      </c>
      <c r="I111" s="592">
        <f t="shared" ref="I111" si="46">ROUND(M111*(1+ОбщаяНаценка/100),-1)</f>
        <v>2310</v>
      </c>
      <c r="J111" s="591">
        <f t="shared" ref="J111" si="47">ROUND(I111*1.05,-1)</f>
        <v>2430</v>
      </c>
      <c r="K111" s="592">
        <f>Шале!K107</f>
        <v>7180</v>
      </c>
      <c r="L111" s="425">
        <f t="shared" si="9"/>
        <v>7540</v>
      </c>
      <c r="M111" s="453">
        <v>2310</v>
      </c>
      <c r="N111" s="454" t="s">
        <v>491</v>
      </c>
      <c r="P111" s="406"/>
      <c r="Q111" s="455"/>
      <c r="R111" s="406"/>
      <c r="S111" s="455"/>
      <c r="T111" s="455"/>
    </row>
    <row r="112" spans="1:20" s="453" customFormat="1" x14ac:dyDescent="0.25">
      <c r="A112" s="505">
        <v>92</v>
      </c>
      <c r="B112" s="458" t="s">
        <v>56</v>
      </c>
      <c r="C112" s="506" t="s">
        <v>6</v>
      </c>
      <c r="D112" s="456" t="s">
        <v>57</v>
      </c>
      <c r="E112" s="451">
        <v>12</v>
      </c>
      <c r="F112" s="452">
        <v>0.02</v>
      </c>
      <c r="G112" s="589">
        <f t="shared" si="10"/>
        <v>8770</v>
      </c>
      <c r="H112" s="591">
        <f t="shared" si="7"/>
        <v>9210</v>
      </c>
      <c r="I112" s="592">
        <f t="shared" si="8"/>
        <v>3250</v>
      </c>
      <c r="J112" s="591">
        <f t="shared" si="11"/>
        <v>3410</v>
      </c>
      <c r="K112" s="592">
        <f>Шале!K108</f>
        <v>5520</v>
      </c>
      <c r="L112" s="425">
        <f t="shared" si="9"/>
        <v>5800</v>
      </c>
      <c r="M112" s="453">
        <v>3250</v>
      </c>
      <c r="P112" s="406"/>
      <c r="Q112" s="455"/>
      <c r="R112" s="406"/>
      <c r="S112" s="455"/>
      <c r="T112" s="455"/>
    </row>
    <row r="113" spans="1:20" s="453" customFormat="1" ht="19.5" x14ac:dyDescent="0.25">
      <c r="A113" s="505">
        <v>93</v>
      </c>
      <c r="B113" s="460" t="s">
        <v>132</v>
      </c>
      <c r="C113" s="506" t="s">
        <v>143</v>
      </c>
      <c r="D113" s="456" t="s">
        <v>57</v>
      </c>
      <c r="E113" s="451">
        <v>12</v>
      </c>
      <c r="F113" s="452">
        <v>0.02</v>
      </c>
      <c r="G113" s="589">
        <f t="shared" si="10"/>
        <v>8910</v>
      </c>
      <c r="H113" s="591">
        <f t="shared" si="7"/>
        <v>9360</v>
      </c>
      <c r="I113" s="592">
        <f t="shared" si="8"/>
        <v>3390</v>
      </c>
      <c r="J113" s="591">
        <f t="shared" si="11"/>
        <v>3560</v>
      </c>
      <c r="K113" s="592">
        <f>Шале!K109</f>
        <v>5520</v>
      </c>
      <c r="L113" s="425">
        <f t="shared" si="9"/>
        <v>5800</v>
      </c>
      <c r="M113" s="453">
        <v>3390</v>
      </c>
      <c r="P113" s="406"/>
      <c r="Q113" s="455"/>
      <c r="R113" s="406"/>
      <c r="S113" s="455"/>
      <c r="T113" s="455"/>
    </row>
    <row r="114" spans="1:20" s="453" customFormat="1" ht="19.5" x14ac:dyDescent="0.25">
      <c r="A114" s="505">
        <v>94</v>
      </c>
      <c r="B114" s="458" t="s">
        <v>430</v>
      </c>
      <c r="C114" s="506" t="s">
        <v>427</v>
      </c>
      <c r="D114" s="461" t="s">
        <v>57</v>
      </c>
      <c r="E114" s="451">
        <v>12</v>
      </c>
      <c r="F114" s="452">
        <v>0.02</v>
      </c>
      <c r="G114" s="589">
        <f t="shared" si="10"/>
        <v>10140</v>
      </c>
      <c r="H114" s="591">
        <f t="shared" si="7"/>
        <v>10650</v>
      </c>
      <c r="I114" s="592">
        <f t="shared" si="8"/>
        <v>4620</v>
      </c>
      <c r="J114" s="591">
        <f t="shared" si="11"/>
        <v>4850</v>
      </c>
      <c r="K114" s="592">
        <f>Шале!K110</f>
        <v>5520</v>
      </c>
      <c r="L114" s="425">
        <f t="shared" si="9"/>
        <v>5800</v>
      </c>
      <c r="M114" s="453">
        <v>4620</v>
      </c>
      <c r="P114" s="406"/>
      <c r="Q114" s="455"/>
      <c r="R114" s="406"/>
      <c r="S114" s="455"/>
      <c r="T114" s="455"/>
    </row>
    <row r="115" spans="1:20" s="453" customFormat="1" ht="19.5" x14ac:dyDescent="0.25">
      <c r="A115" s="505">
        <v>95</v>
      </c>
      <c r="B115" s="458" t="s">
        <v>102</v>
      </c>
      <c r="C115" s="506" t="s">
        <v>104</v>
      </c>
      <c r="D115" s="461" t="s">
        <v>57</v>
      </c>
      <c r="E115" s="451">
        <v>12</v>
      </c>
      <c r="F115" s="452">
        <v>0.02</v>
      </c>
      <c r="G115" s="589">
        <f t="shared" si="10"/>
        <v>10170</v>
      </c>
      <c r="H115" s="591">
        <f t="shared" si="7"/>
        <v>10680</v>
      </c>
      <c r="I115" s="592">
        <f t="shared" si="8"/>
        <v>4650</v>
      </c>
      <c r="J115" s="591">
        <f t="shared" si="11"/>
        <v>4880</v>
      </c>
      <c r="K115" s="592">
        <f>Шале!K111</f>
        <v>5520</v>
      </c>
      <c r="L115" s="425">
        <f t="shared" si="9"/>
        <v>5800</v>
      </c>
      <c r="M115" s="453">
        <v>4650</v>
      </c>
      <c r="P115" s="406"/>
      <c r="Q115" s="455"/>
      <c r="R115" s="406"/>
      <c r="S115" s="455"/>
      <c r="T115" s="455"/>
    </row>
    <row r="116" spans="1:20" s="453" customFormat="1" x14ac:dyDescent="0.25">
      <c r="A116" s="505">
        <v>96</v>
      </c>
      <c r="B116" s="507" t="s">
        <v>324</v>
      </c>
      <c r="C116" s="506" t="s">
        <v>6</v>
      </c>
      <c r="D116" s="461" t="s">
        <v>57</v>
      </c>
      <c r="E116" s="451"/>
      <c r="F116" s="452"/>
      <c r="G116" s="589">
        <f t="shared" si="10"/>
        <v>8050</v>
      </c>
      <c r="H116" s="591">
        <f t="shared" si="7"/>
        <v>8450</v>
      </c>
      <c r="I116" s="592">
        <f t="shared" si="8"/>
        <v>2430</v>
      </c>
      <c r="J116" s="591">
        <f t="shared" si="11"/>
        <v>2550</v>
      </c>
      <c r="K116" s="592">
        <f>Шале!K112</f>
        <v>5620</v>
      </c>
      <c r="L116" s="425">
        <f t="shared" si="9"/>
        <v>5900</v>
      </c>
      <c r="M116" s="453">
        <v>2430</v>
      </c>
      <c r="P116" s="406"/>
      <c r="Q116" s="455"/>
      <c r="R116" s="406"/>
      <c r="S116" s="455"/>
      <c r="T116" s="455"/>
    </row>
    <row r="117" spans="1:20" s="453" customFormat="1" x14ac:dyDescent="0.25">
      <c r="A117" s="505">
        <v>97</v>
      </c>
      <c r="B117" s="507" t="s">
        <v>489</v>
      </c>
      <c r="C117" s="506" t="s">
        <v>6</v>
      </c>
      <c r="D117" s="461" t="s">
        <v>57</v>
      </c>
      <c r="E117" s="451"/>
      <c r="F117" s="452"/>
      <c r="G117" s="589">
        <f t="shared" ref="G117" si="48">I117+K117</f>
        <v>10620</v>
      </c>
      <c r="H117" s="591">
        <f t="shared" ref="H117" si="49">L117+J117</f>
        <v>11150</v>
      </c>
      <c r="I117" s="592">
        <f t="shared" ref="I117" si="50">ROUND(M117*(1+ОбщаяНаценка/100),-1)</f>
        <v>2430</v>
      </c>
      <c r="J117" s="591">
        <f t="shared" ref="J117" si="51">ROUND(I117*1.05,-1)</f>
        <v>2550</v>
      </c>
      <c r="K117" s="592">
        <f>Шале!K113</f>
        <v>8190</v>
      </c>
      <c r="L117" s="425">
        <f t="shared" si="9"/>
        <v>8600</v>
      </c>
      <c r="M117" s="453">
        <v>2430</v>
      </c>
      <c r="N117" s="454" t="s">
        <v>492</v>
      </c>
      <c r="P117" s="406"/>
      <c r="Q117" s="455"/>
      <c r="R117" s="406"/>
      <c r="S117" s="455"/>
      <c r="T117" s="455"/>
    </row>
    <row r="118" spans="1:20" s="453" customFormat="1" x14ac:dyDescent="0.25">
      <c r="A118" s="505">
        <v>98</v>
      </c>
      <c r="B118" s="460" t="s">
        <v>127</v>
      </c>
      <c r="C118" s="464" t="s">
        <v>6</v>
      </c>
      <c r="D118" s="463" t="s">
        <v>139</v>
      </c>
      <c r="E118" s="451"/>
      <c r="F118" s="452"/>
      <c r="G118" s="589">
        <f t="shared" si="10"/>
        <v>9950</v>
      </c>
      <c r="H118" s="591">
        <f t="shared" si="7"/>
        <v>10450</v>
      </c>
      <c r="I118" s="592">
        <f t="shared" si="8"/>
        <v>3930</v>
      </c>
      <c r="J118" s="591">
        <f t="shared" si="11"/>
        <v>4130</v>
      </c>
      <c r="K118" s="592">
        <f>Шале!K114</f>
        <v>6020</v>
      </c>
      <c r="L118" s="425">
        <f t="shared" si="9"/>
        <v>6320</v>
      </c>
      <c r="M118" s="453">
        <v>3930</v>
      </c>
      <c r="P118" s="406"/>
      <c r="Q118" s="455"/>
      <c r="R118" s="406"/>
      <c r="S118" s="455"/>
      <c r="T118" s="455"/>
    </row>
    <row r="119" spans="1:20" s="453" customFormat="1" ht="19.5" x14ac:dyDescent="0.25">
      <c r="A119" s="505">
        <v>99</v>
      </c>
      <c r="B119" s="460" t="s">
        <v>317</v>
      </c>
      <c r="C119" s="506" t="s">
        <v>143</v>
      </c>
      <c r="D119" s="463" t="s">
        <v>139</v>
      </c>
      <c r="E119" s="451"/>
      <c r="F119" s="452"/>
      <c r="G119" s="589">
        <f t="shared" si="10"/>
        <v>9780</v>
      </c>
      <c r="H119" s="591">
        <f t="shared" si="7"/>
        <v>10270</v>
      </c>
      <c r="I119" s="592">
        <f t="shared" si="8"/>
        <v>3760</v>
      </c>
      <c r="J119" s="591">
        <f t="shared" si="11"/>
        <v>3950</v>
      </c>
      <c r="K119" s="592">
        <f>Шале!K115</f>
        <v>6020</v>
      </c>
      <c r="L119" s="425">
        <f t="shared" si="9"/>
        <v>6320</v>
      </c>
      <c r="M119" s="453">
        <v>3760</v>
      </c>
      <c r="P119" s="406"/>
      <c r="Q119" s="455"/>
      <c r="R119" s="406"/>
      <c r="S119" s="455"/>
      <c r="T119" s="455"/>
    </row>
    <row r="120" spans="1:20" s="453" customFormat="1" ht="19.5" x14ac:dyDescent="0.25">
      <c r="A120" s="505">
        <v>100</v>
      </c>
      <c r="B120" s="460" t="s">
        <v>426</v>
      </c>
      <c r="C120" s="506" t="s">
        <v>427</v>
      </c>
      <c r="D120" s="463" t="s">
        <v>139</v>
      </c>
      <c r="E120" s="451"/>
      <c r="F120" s="452"/>
      <c r="G120" s="589">
        <f t="shared" si="10"/>
        <v>11060</v>
      </c>
      <c r="H120" s="591">
        <f t="shared" si="7"/>
        <v>11610</v>
      </c>
      <c r="I120" s="592">
        <f t="shared" si="8"/>
        <v>5040</v>
      </c>
      <c r="J120" s="591">
        <f t="shared" si="11"/>
        <v>5290</v>
      </c>
      <c r="K120" s="592">
        <f>Шале!K116</f>
        <v>6020</v>
      </c>
      <c r="L120" s="425">
        <f t="shared" si="9"/>
        <v>6320</v>
      </c>
      <c r="M120" s="453">
        <v>5040</v>
      </c>
      <c r="P120" s="406"/>
      <c r="Q120" s="455"/>
      <c r="R120" s="406"/>
      <c r="S120" s="455"/>
      <c r="T120" s="455"/>
    </row>
    <row r="121" spans="1:20" s="453" customFormat="1" ht="19.5" x14ac:dyDescent="0.25">
      <c r="A121" s="505">
        <v>101</v>
      </c>
      <c r="B121" s="460" t="s">
        <v>316</v>
      </c>
      <c r="C121" s="506" t="s">
        <v>104</v>
      </c>
      <c r="D121" s="463" t="s">
        <v>139</v>
      </c>
      <c r="E121" s="451"/>
      <c r="F121" s="452"/>
      <c r="G121" s="589">
        <f t="shared" si="10"/>
        <v>11090</v>
      </c>
      <c r="H121" s="591">
        <f t="shared" si="7"/>
        <v>11640</v>
      </c>
      <c r="I121" s="592">
        <f t="shared" si="8"/>
        <v>5070</v>
      </c>
      <c r="J121" s="591">
        <f t="shared" si="11"/>
        <v>5320</v>
      </c>
      <c r="K121" s="592">
        <f>Шале!K117</f>
        <v>6020</v>
      </c>
      <c r="L121" s="425">
        <f t="shared" si="9"/>
        <v>6320</v>
      </c>
      <c r="M121" s="453">
        <v>5070</v>
      </c>
      <c r="P121" s="406"/>
      <c r="Q121" s="455"/>
      <c r="R121" s="406"/>
      <c r="S121" s="455"/>
      <c r="T121" s="455"/>
    </row>
    <row r="122" spans="1:20" s="453" customFormat="1" x14ac:dyDescent="0.25">
      <c r="A122" s="505">
        <v>102</v>
      </c>
      <c r="B122" s="508" t="s">
        <v>325</v>
      </c>
      <c r="C122" s="506" t="s">
        <v>6</v>
      </c>
      <c r="D122" s="463" t="s">
        <v>139</v>
      </c>
      <c r="E122" s="451"/>
      <c r="F122" s="452"/>
      <c r="G122" s="589">
        <f t="shared" si="10"/>
        <v>9120</v>
      </c>
      <c r="H122" s="591">
        <f t="shared" si="7"/>
        <v>9570</v>
      </c>
      <c r="I122" s="592">
        <f t="shared" si="8"/>
        <v>2860</v>
      </c>
      <c r="J122" s="591">
        <f t="shared" si="11"/>
        <v>3000</v>
      </c>
      <c r="K122" s="592">
        <f>Шале!K118</f>
        <v>6260</v>
      </c>
      <c r="L122" s="425">
        <f t="shared" si="9"/>
        <v>6570</v>
      </c>
      <c r="M122" s="453">
        <v>2860</v>
      </c>
      <c r="P122" s="406"/>
      <c r="Q122" s="455"/>
      <c r="R122" s="406"/>
      <c r="S122" s="455"/>
      <c r="T122" s="455"/>
    </row>
    <row r="123" spans="1:20" s="453" customFormat="1" x14ac:dyDescent="0.25">
      <c r="A123" s="505">
        <v>103</v>
      </c>
      <c r="B123" s="508" t="s">
        <v>490</v>
      </c>
      <c r="C123" s="506" t="s">
        <v>6</v>
      </c>
      <c r="D123" s="463" t="s">
        <v>139</v>
      </c>
      <c r="E123" s="451"/>
      <c r="F123" s="452"/>
      <c r="G123" s="589">
        <f t="shared" ref="G123" si="52">I123+K123</f>
        <v>11610</v>
      </c>
      <c r="H123" s="591">
        <f t="shared" ref="H123" si="53">L123+J123</f>
        <v>12190</v>
      </c>
      <c r="I123" s="592">
        <f t="shared" ref="I123" si="54">ROUND(M123*(1+ОбщаяНаценка/100),-1)</f>
        <v>2860</v>
      </c>
      <c r="J123" s="591">
        <f t="shared" ref="J123" si="55">ROUND(I123*1.05,-1)</f>
        <v>3000</v>
      </c>
      <c r="K123" s="592">
        <f>Шале!K119</f>
        <v>8750</v>
      </c>
      <c r="L123" s="425">
        <f t="shared" si="9"/>
        <v>9190</v>
      </c>
      <c r="M123" s="453">
        <v>2860</v>
      </c>
      <c r="N123" s="454" t="s">
        <v>492</v>
      </c>
      <c r="P123" s="406"/>
      <c r="Q123" s="455"/>
      <c r="R123" s="406"/>
      <c r="S123" s="455"/>
      <c r="T123" s="455"/>
    </row>
    <row r="124" spans="1:20" s="453" customFormat="1" ht="29.25" x14ac:dyDescent="0.25">
      <c r="A124" s="505">
        <v>104</v>
      </c>
      <c r="B124" s="460" t="s">
        <v>141</v>
      </c>
      <c r="C124" s="464" t="s">
        <v>142</v>
      </c>
      <c r="D124" s="463" t="s">
        <v>139</v>
      </c>
      <c r="E124" s="451"/>
      <c r="F124" s="452"/>
      <c r="G124" s="589">
        <f t="shared" si="10"/>
        <v>9080</v>
      </c>
      <c r="H124" s="591">
        <f t="shared" si="7"/>
        <v>9530</v>
      </c>
      <c r="I124" s="592">
        <f t="shared" si="8"/>
        <v>4880</v>
      </c>
      <c r="J124" s="591">
        <f t="shared" si="11"/>
        <v>5120</v>
      </c>
      <c r="K124" s="592">
        <f>Шале!K120</f>
        <v>4200</v>
      </c>
      <c r="L124" s="425">
        <f t="shared" si="9"/>
        <v>4410</v>
      </c>
      <c r="M124" s="453">
        <v>4880</v>
      </c>
      <c r="P124" s="406"/>
      <c r="Q124" s="455"/>
      <c r="R124" s="406"/>
      <c r="S124" s="455"/>
      <c r="T124" s="455"/>
    </row>
    <row r="125" spans="1:20" s="453" customFormat="1" ht="29.25" x14ac:dyDescent="0.25">
      <c r="A125" s="505">
        <v>105</v>
      </c>
      <c r="B125" s="460" t="s">
        <v>140</v>
      </c>
      <c r="C125" s="464" t="s">
        <v>142</v>
      </c>
      <c r="D125" s="463" t="s">
        <v>57</v>
      </c>
      <c r="E125" s="451"/>
      <c r="F125" s="452"/>
      <c r="G125" s="589">
        <f t="shared" si="10"/>
        <v>8420</v>
      </c>
      <c r="H125" s="591">
        <f t="shared" si="7"/>
        <v>8840</v>
      </c>
      <c r="I125" s="592">
        <f t="shared" si="8"/>
        <v>4450</v>
      </c>
      <c r="J125" s="591">
        <f t="shared" si="11"/>
        <v>4670</v>
      </c>
      <c r="K125" s="592">
        <f>Шале!K121</f>
        <v>3970</v>
      </c>
      <c r="L125" s="425">
        <f t="shared" si="9"/>
        <v>4170</v>
      </c>
      <c r="M125" s="453">
        <v>4450</v>
      </c>
      <c r="P125" s="406"/>
      <c r="Q125" s="455"/>
      <c r="R125" s="406"/>
      <c r="S125" s="455"/>
      <c r="T125" s="455"/>
    </row>
    <row r="126" spans="1:20" s="453" customFormat="1" ht="19.5" x14ac:dyDescent="0.25">
      <c r="A126" s="505">
        <v>106</v>
      </c>
      <c r="B126" s="460" t="s">
        <v>114</v>
      </c>
      <c r="C126" s="464" t="s">
        <v>115</v>
      </c>
      <c r="D126" s="465" t="s">
        <v>156</v>
      </c>
      <c r="E126" s="451">
        <v>3</v>
      </c>
      <c r="F126" s="452">
        <v>0.04</v>
      </c>
      <c r="G126" s="589">
        <f t="shared" si="10"/>
        <v>2290</v>
      </c>
      <c r="H126" s="591">
        <f t="shared" si="7"/>
        <v>2410</v>
      </c>
      <c r="I126" s="592">
        <f t="shared" si="8"/>
        <v>1780</v>
      </c>
      <c r="J126" s="591">
        <f t="shared" si="11"/>
        <v>1870</v>
      </c>
      <c r="K126" s="592">
        <f>Шале!K122</f>
        <v>510</v>
      </c>
      <c r="L126" s="425">
        <f t="shared" si="9"/>
        <v>540</v>
      </c>
      <c r="M126" s="453">
        <v>1780</v>
      </c>
      <c r="P126" s="406"/>
      <c r="Q126" s="455"/>
      <c r="R126" s="406"/>
      <c r="S126" s="455"/>
      <c r="T126" s="455"/>
    </row>
    <row r="127" spans="1:20" s="453" customFormat="1" ht="29.25" x14ac:dyDescent="0.25">
      <c r="A127" s="505">
        <v>107</v>
      </c>
      <c r="B127" s="460" t="s">
        <v>116</v>
      </c>
      <c r="C127" s="464" t="s">
        <v>117</v>
      </c>
      <c r="D127" s="466" t="s">
        <v>156</v>
      </c>
      <c r="E127" s="451">
        <v>3</v>
      </c>
      <c r="F127" s="452">
        <v>0.04</v>
      </c>
      <c r="G127" s="589">
        <f t="shared" si="10"/>
        <v>2760</v>
      </c>
      <c r="H127" s="591">
        <f t="shared" si="7"/>
        <v>2900</v>
      </c>
      <c r="I127" s="592">
        <f t="shared" si="8"/>
        <v>1780</v>
      </c>
      <c r="J127" s="591">
        <f t="shared" si="11"/>
        <v>1870</v>
      </c>
      <c r="K127" s="592">
        <f>Шале!K123</f>
        <v>980</v>
      </c>
      <c r="L127" s="425">
        <f t="shared" si="9"/>
        <v>1030</v>
      </c>
      <c r="M127" s="453">
        <v>1780</v>
      </c>
      <c r="P127" s="406"/>
      <c r="Q127" s="455"/>
      <c r="R127" s="406"/>
      <c r="S127" s="455"/>
      <c r="T127" s="455"/>
    </row>
    <row r="128" spans="1:20" s="453" customFormat="1" x14ac:dyDescent="0.25">
      <c r="A128" s="505">
        <v>108</v>
      </c>
      <c r="B128" s="467" t="s">
        <v>96</v>
      </c>
      <c r="C128" s="468" t="s">
        <v>303</v>
      </c>
      <c r="D128" s="469" t="s">
        <v>98</v>
      </c>
      <c r="E128" s="451">
        <v>6</v>
      </c>
      <c r="F128" s="452">
        <v>0.02</v>
      </c>
      <c r="G128" s="589">
        <f t="shared" si="10"/>
        <v>1780</v>
      </c>
      <c r="H128" s="591">
        <f t="shared" ref="H128:H141" si="56">L128+J128</f>
        <v>1870</v>
      </c>
      <c r="I128" s="592">
        <f t="shared" ref="I128:I141" si="57">ROUND(M128*(1+ОбщаяНаценка/100),-1)</f>
        <v>1660</v>
      </c>
      <c r="J128" s="591">
        <f t="shared" si="11"/>
        <v>1740</v>
      </c>
      <c r="K128" s="592">
        <f>Шале!K124</f>
        <v>120</v>
      </c>
      <c r="L128" s="425">
        <f t="shared" si="9"/>
        <v>130</v>
      </c>
      <c r="M128" s="453">
        <v>1660</v>
      </c>
      <c r="P128" s="406"/>
      <c r="Q128" s="455"/>
      <c r="R128" s="406"/>
      <c r="S128" s="455"/>
      <c r="T128" s="455"/>
    </row>
    <row r="129" spans="1:20" s="453" customFormat="1" x14ac:dyDescent="0.25">
      <c r="A129" s="505">
        <v>109</v>
      </c>
      <c r="B129" s="467" t="s">
        <v>97</v>
      </c>
      <c r="C129" s="468" t="s">
        <v>303</v>
      </c>
      <c r="D129" s="469" t="s">
        <v>99</v>
      </c>
      <c r="E129" s="451">
        <v>5</v>
      </c>
      <c r="F129" s="452">
        <v>0.01</v>
      </c>
      <c r="G129" s="589">
        <f t="shared" si="10"/>
        <v>1360</v>
      </c>
      <c r="H129" s="591">
        <f t="shared" si="56"/>
        <v>1420</v>
      </c>
      <c r="I129" s="592">
        <f t="shared" si="57"/>
        <v>1270</v>
      </c>
      <c r="J129" s="591">
        <f t="shared" si="11"/>
        <v>1330</v>
      </c>
      <c r="K129" s="592">
        <f>Шале!K125</f>
        <v>90</v>
      </c>
      <c r="L129" s="425">
        <f t="shared" si="9"/>
        <v>90</v>
      </c>
      <c r="M129" s="453">
        <v>1270</v>
      </c>
      <c r="P129" s="406"/>
      <c r="Q129" s="455"/>
      <c r="R129" s="406"/>
      <c r="S129" s="455"/>
      <c r="T129" s="455"/>
    </row>
    <row r="130" spans="1:20" s="453" customFormat="1" ht="19.5" x14ac:dyDescent="0.25">
      <c r="A130" s="505">
        <v>110</v>
      </c>
      <c r="B130" s="448" t="s">
        <v>58</v>
      </c>
      <c r="C130" s="449" t="s">
        <v>59</v>
      </c>
      <c r="D130" s="470" t="s">
        <v>60</v>
      </c>
      <c r="E130" s="471">
        <v>3</v>
      </c>
      <c r="F130" s="472">
        <v>0.01</v>
      </c>
      <c r="G130" s="589">
        <f t="shared" si="10"/>
        <v>790</v>
      </c>
      <c r="H130" s="591">
        <f t="shared" si="56"/>
        <v>830</v>
      </c>
      <c r="I130" s="592">
        <f t="shared" si="57"/>
        <v>790</v>
      </c>
      <c r="J130" s="591">
        <f t="shared" si="11"/>
        <v>830</v>
      </c>
      <c r="K130" s="592"/>
      <c r="L130" s="425">
        <f t="shared" si="9"/>
        <v>0</v>
      </c>
      <c r="M130" s="453">
        <v>790</v>
      </c>
      <c r="P130" s="406"/>
      <c r="Q130" s="455"/>
      <c r="R130" s="406"/>
      <c r="S130" s="455"/>
      <c r="T130" s="455"/>
    </row>
    <row r="131" spans="1:20" s="453" customFormat="1" ht="19.5" x14ac:dyDescent="0.25">
      <c r="A131" s="505">
        <v>111</v>
      </c>
      <c r="B131" s="448" t="s">
        <v>61</v>
      </c>
      <c r="C131" s="449" t="s">
        <v>59</v>
      </c>
      <c r="D131" s="470" t="s">
        <v>62</v>
      </c>
      <c r="E131" s="471">
        <v>1</v>
      </c>
      <c r="F131" s="472">
        <v>0.01</v>
      </c>
      <c r="G131" s="589">
        <f t="shared" si="10"/>
        <v>270</v>
      </c>
      <c r="H131" s="591">
        <f t="shared" si="56"/>
        <v>280</v>
      </c>
      <c r="I131" s="592">
        <f t="shared" si="57"/>
        <v>270</v>
      </c>
      <c r="J131" s="591">
        <f t="shared" si="11"/>
        <v>280</v>
      </c>
      <c r="K131" s="592"/>
      <c r="L131" s="425">
        <f t="shared" si="9"/>
        <v>0</v>
      </c>
      <c r="M131" s="453">
        <v>270</v>
      </c>
      <c r="P131" s="455"/>
      <c r="Q131" s="455"/>
      <c r="R131" s="406"/>
      <c r="S131" s="455"/>
      <c r="T131" s="455"/>
    </row>
    <row r="132" spans="1:20" s="453" customFormat="1" ht="19.5" x14ac:dyDescent="0.25">
      <c r="A132" s="505">
        <v>112</v>
      </c>
      <c r="B132" s="448" t="s">
        <v>63</v>
      </c>
      <c r="C132" s="449" t="s">
        <v>64</v>
      </c>
      <c r="D132" s="470" t="s">
        <v>65</v>
      </c>
      <c r="E132" s="471">
        <v>6</v>
      </c>
      <c r="F132" s="472">
        <v>0.02</v>
      </c>
      <c r="G132" s="589">
        <f t="shared" si="10"/>
        <v>1480</v>
      </c>
      <c r="H132" s="591">
        <f t="shared" si="56"/>
        <v>1550</v>
      </c>
      <c r="I132" s="592">
        <f t="shared" si="57"/>
        <v>1480</v>
      </c>
      <c r="J132" s="591">
        <f t="shared" si="11"/>
        <v>1550</v>
      </c>
      <c r="K132" s="592"/>
      <c r="L132" s="425">
        <f t="shared" si="9"/>
        <v>0</v>
      </c>
      <c r="M132" s="453">
        <v>1480</v>
      </c>
      <c r="P132" s="455"/>
      <c r="Q132" s="455"/>
      <c r="R132" s="406"/>
      <c r="S132" s="455"/>
      <c r="T132" s="455"/>
    </row>
    <row r="133" spans="1:20" s="453" customFormat="1" ht="19.5" x14ac:dyDescent="0.25">
      <c r="A133" s="505">
        <v>113</v>
      </c>
      <c r="B133" s="448" t="s">
        <v>66</v>
      </c>
      <c r="C133" s="449" t="s">
        <v>64</v>
      </c>
      <c r="D133" s="470" t="s">
        <v>67</v>
      </c>
      <c r="E133" s="471">
        <v>3</v>
      </c>
      <c r="F133" s="472">
        <v>0.02</v>
      </c>
      <c r="G133" s="589">
        <f t="shared" si="10"/>
        <v>750</v>
      </c>
      <c r="H133" s="591">
        <f t="shared" si="56"/>
        <v>790</v>
      </c>
      <c r="I133" s="592">
        <f t="shared" si="57"/>
        <v>750</v>
      </c>
      <c r="J133" s="591">
        <f t="shared" si="11"/>
        <v>790</v>
      </c>
      <c r="K133" s="592"/>
      <c r="L133" s="425">
        <f t="shared" si="9"/>
        <v>0</v>
      </c>
      <c r="M133" s="453">
        <v>750</v>
      </c>
      <c r="P133" s="455"/>
      <c r="Q133" s="455"/>
      <c r="R133" s="406"/>
      <c r="S133" s="455"/>
      <c r="T133" s="455"/>
    </row>
    <row r="134" spans="1:20" s="453" customFormat="1" ht="19.5" x14ac:dyDescent="0.25">
      <c r="A134" s="505">
        <v>114</v>
      </c>
      <c r="B134" s="448" t="s">
        <v>68</v>
      </c>
      <c r="C134" s="449" t="s">
        <v>69</v>
      </c>
      <c r="D134" s="470" t="s">
        <v>70</v>
      </c>
      <c r="E134" s="471">
        <v>16</v>
      </c>
      <c r="F134" s="472">
        <v>0.04</v>
      </c>
      <c r="G134" s="589">
        <f t="shared" si="10"/>
        <v>4140</v>
      </c>
      <c r="H134" s="591">
        <f t="shared" si="56"/>
        <v>4350</v>
      </c>
      <c r="I134" s="592">
        <f t="shared" si="57"/>
        <v>4140</v>
      </c>
      <c r="J134" s="591">
        <f t="shared" si="11"/>
        <v>4350</v>
      </c>
      <c r="K134" s="592"/>
      <c r="L134" s="425">
        <f t="shared" si="9"/>
        <v>0</v>
      </c>
      <c r="M134" s="453">
        <v>4140</v>
      </c>
      <c r="P134" s="455"/>
      <c r="Q134" s="455"/>
      <c r="R134" s="406"/>
      <c r="S134" s="455"/>
      <c r="T134" s="455"/>
    </row>
    <row r="135" spans="1:20" s="453" customFormat="1" ht="19.5" x14ac:dyDescent="0.25">
      <c r="A135" s="505">
        <v>115</v>
      </c>
      <c r="B135" s="467" t="s">
        <v>161</v>
      </c>
      <c r="C135" s="449" t="s">
        <v>59</v>
      </c>
      <c r="D135" s="469" t="s">
        <v>154</v>
      </c>
      <c r="E135" s="451"/>
      <c r="F135" s="473"/>
      <c r="G135" s="589">
        <f t="shared" si="10"/>
        <v>1010</v>
      </c>
      <c r="H135" s="591">
        <f t="shared" si="56"/>
        <v>1060</v>
      </c>
      <c r="I135" s="592">
        <f t="shared" si="57"/>
        <v>1010</v>
      </c>
      <c r="J135" s="591">
        <f t="shared" si="11"/>
        <v>1060</v>
      </c>
      <c r="K135" s="592"/>
      <c r="L135" s="425">
        <f t="shared" si="9"/>
        <v>0</v>
      </c>
      <c r="M135" s="453">
        <v>1010</v>
      </c>
      <c r="P135" s="455"/>
      <c r="Q135" s="455"/>
      <c r="R135" s="406"/>
      <c r="S135" s="455"/>
      <c r="T135" s="455"/>
    </row>
    <row r="136" spans="1:20" s="453" customFormat="1" ht="19.5" x14ac:dyDescent="0.25">
      <c r="A136" s="505">
        <v>116</v>
      </c>
      <c r="B136" s="467" t="s">
        <v>126</v>
      </c>
      <c r="C136" s="468" t="s">
        <v>128</v>
      </c>
      <c r="D136" s="469" t="s">
        <v>144</v>
      </c>
      <c r="E136" s="451"/>
      <c r="F136" s="473"/>
      <c r="G136" s="589">
        <f t="shared" si="10"/>
        <v>4530</v>
      </c>
      <c r="H136" s="591">
        <f t="shared" si="56"/>
        <v>4760</v>
      </c>
      <c r="I136" s="592">
        <f t="shared" si="57"/>
        <v>4530</v>
      </c>
      <c r="J136" s="591">
        <f t="shared" si="11"/>
        <v>4760</v>
      </c>
      <c r="K136" s="592"/>
      <c r="L136" s="425">
        <f t="shared" si="9"/>
        <v>0</v>
      </c>
      <c r="M136" s="453">
        <v>4530</v>
      </c>
      <c r="P136" s="455"/>
      <c r="Q136" s="455"/>
      <c r="R136" s="406"/>
      <c r="S136" s="455"/>
      <c r="T136" s="455"/>
    </row>
    <row r="137" spans="1:20" s="453" customFormat="1" ht="19.5" x14ac:dyDescent="0.25">
      <c r="A137" s="505">
        <v>117</v>
      </c>
      <c r="B137" s="467" t="s">
        <v>295</v>
      </c>
      <c r="C137" s="468" t="s">
        <v>128</v>
      </c>
      <c r="D137" s="469" t="s">
        <v>297</v>
      </c>
      <c r="E137" s="451"/>
      <c r="F137" s="472"/>
      <c r="G137" s="589">
        <f t="shared" si="10"/>
        <v>4750</v>
      </c>
      <c r="H137" s="591">
        <f t="shared" si="56"/>
        <v>4990</v>
      </c>
      <c r="I137" s="592">
        <f t="shared" si="57"/>
        <v>4750</v>
      </c>
      <c r="J137" s="591">
        <f t="shared" si="11"/>
        <v>4990</v>
      </c>
      <c r="K137" s="592"/>
      <c r="L137" s="425">
        <f t="shared" si="9"/>
        <v>0</v>
      </c>
      <c r="M137" s="453">
        <v>4750</v>
      </c>
      <c r="P137" s="455"/>
      <c r="Q137" s="455"/>
      <c r="R137" s="406"/>
      <c r="S137" s="455"/>
      <c r="T137" s="455"/>
    </row>
    <row r="138" spans="1:20" s="453" customFormat="1" ht="19.5" x14ac:dyDescent="0.25">
      <c r="A138" s="505">
        <v>118</v>
      </c>
      <c r="B138" s="467" t="s">
        <v>296</v>
      </c>
      <c r="C138" s="468" t="s">
        <v>128</v>
      </c>
      <c r="D138" s="469" t="s">
        <v>298</v>
      </c>
      <c r="E138" s="451"/>
      <c r="F138" s="472"/>
      <c r="G138" s="589">
        <f t="shared" si="10"/>
        <v>5150</v>
      </c>
      <c r="H138" s="591">
        <f t="shared" si="56"/>
        <v>5410</v>
      </c>
      <c r="I138" s="592">
        <f t="shared" si="57"/>
        <v>5150</v>
      </c>
      <c r="J138" s="591">
        <f t="shared" si="11"/>
        <v>5410</v>
      </c>
      <c r="K138" s="592"/>
      <c r="L138" s="425">
        <f t="shared" si="9"/>
        <v>0</v>
      </c>
      <c r="M138" s="453">
        <v>5150</v>
      </c>
      <c r="P138" s="455"/>
      <c r="Q138" s="455"/>
      <c r="R138" s="406"/>
      <c r="S138" s="455"/>
      <c r="T138" s="455"/>
    </row>
    <row r="139" spans="1:20" s="453" customFormat="1" ht="29.25" x14ac:dyDescent="0.25">
      <c r="A139" s="505">
        <v>119</v>
      </c>
      <c r="B139" s="467" t="s">
        <v>363</v>
      </c>
      <c r="C139" s="468" t="s">
        <v>300</v>
      </c>
      <c r="D139" s="469" t="s">
        <v>299</v>
      </c>
      <c r="E139" s="451"/>
      <c r="F139" s="472"/>
      <c r="G139" s="589">
        <f t="shared" si="10"/>
        <v>620</v>
      </c>
      <c r="H139" s="591">
        <f t="shared" si="56"/>
        <v>650</v>
      </c>
      <c r="I139" s="592">
        <f t="shared" si="57"/>
        <v>620</v>
      </c>
      <c r="J139" s="591">
        <f t="shared" si="11"/>
        <v>650</v>
      </c>
      <c r="K139" s="592"/>
      <c r="L139" s="425">
        <f t="shared" si="9"/>
        <v>0</v>
      </c>
      <c r="M139" s="453">
        <v>620</v>
      </c>
      <c r="P139" s="455"/>
      <c r="Q139" s="455"/>
      <c r="R139" s="406"/>
      <c r="S139" s="455"/>
      <c r="T139" s="455"/>
    </row>
    <row r="140" spans="1:20" s="453" customFormat="1" x14ac:dyDescent="0.25">
      <c r="A140" s="505">
        <v>120</v>
      </c>
      <c r="B140" s="448" t="s">
        <v>71</v>
      </c>
      <c r="C140" s="449" t="s">
        <v>72</v>
      </c>
      <c r="D140" s="470" t="s">
        <v>73</v>
      </c>
      <c r="E140" s="471">
        <v>4</v>
      </c>
      <c r="F140" s="472">
        <v>0.01</v>
      </c>
      <c r="G140" s="589">
        <f t="shared" si="10"/>
        <v>1300</v>
      </c>
      <c r="H140" s="591">
        <f t="shared" si="56"/>
        <v>1360</v>
      </c>
      <c r="I140" s="592">
        <f t="shared" si="57"/>
        <v>830</v>
      </c>
      <c r="J140" s="591">
        <f t="shared" si="11"/>
        <v>870</v>
      </c>
      <c r="K140" s="592">
        <f>Шале!K136</f>
        <v>470</v>
      </c>
      <c r="L140" s="425">
        <f t="shared" si="9"/>
        <v>490</v>
      </c>
      <c r="M140" s="453">
        <v>830</v>
      </c>
      <c r="P140" s="455"/>
      <c r="Q140" s="455"/>
      <c r="R140" s="406"/>
      <c r="S140" s="455"/>
      <c r="T140" s="455"/>
    </row>
    <row r="141" spans="1:20" s="453" customFormat="1" ht="15.75" thickBot="1" x14ac:dyDescent="0.3">
      <c r="A141" s="505">
        <v>121</v>
      </c>
      <c r="B141" s="448" t="s">
        <v>74</v>
      </c>
      <c r="C141" s="449" t="s">
        <v>72</v>
      </c>
      <c r="D141" s="470" t="s">
        <v>75</v>
      </c>
      <c r="E141" s="471">
        <v>4</v>
      </c>
      <c r="F141" s="473">
        <v>0.01</v>
      </c>
      <c r="G141" s="589">
        <f t="shared" si="10"/>
        <v>1200</v>
      </c>
      <c r="H141" s="593">
        <f t="shared" si="56"/>
        <v>1260</v>
      </c>
      <c r="I141" s="594">
        <f t="shared" si="57"/>
        <v>1200</v>
      </c>
      <c r="J141" s="593">
        <f t="shared" si="11"/>
        <v>1260</v>
      </c>
      <c r="K141" s="594"/>
      <c r="L141" s="425">
        <f t="shared" si="9"/>
        <v>0</v>
      </c>
      <c r="M141" s="453">
        <v>1200</v>
      </c>
      <c r="P141" s="455"/>
      <c r="Q141" s="455"/>
      <c r="R141" s="406"/>
      <c r="S141" s="455"/>
      <c r="T141" s="455"/>
    </row>
    <row r="142" spans="1:20" x14ac:dyDescent="0.25">
      <c r="A142" s="15"/>
      <c r="D142" s="111"/>
      <c r="E142" s="98"/>
      <c r="F142" s="79"/>
      <c r="I142" s="34"/>
      <c r="J142" s="34"/>
      <c r="M142" s="34"/>
    </row>
    <row r="143" spans="1:20" x14ac:dyDescent="0.25">
      <c r="A143" s="15"/>
      <c r="E143" s="99"/>
      <c r="F143" s="29"/>
      <c r="I143" s="34"/>
      <c r="J143" s="34"/>
      <c r="M143" s="34"/>
    </row>
    <row r="144" spans="1:20" x14ac:dyDescent="0.25">
      <c r="A144" s="15"/>
      <c r="E144" s="98"/>
      <c r="F144" s="29"/>
      <c r="I144" s="34"/>
      <c r="J144" s="34"/>
      <c r="M144" s="34"/>
    </row>
    <row r="145" spans="1:13" x14ac:dyDescent="0.25">
      <c r="A145" s="15"/>
      <c r="E145" s="98"/>
      <c r="F145" s="29"/>
      <c r="I145" s="34"/>
      <c r="J145" s="34"/>
      <c r="M145" s="34"/>
    </row>
    <row r="146" spans="1:13" x14ac:dyDescent="0.25">
      <c r="A146" s="15"/>
      <c r="B146" s="72"/>
      <c r="C146" s="110"/>
      <c r="E146" s="99"/>
      <c r="F146" s="29"/>
      <c r="I146" s="34"/>
      <c r="J146" s="34"/>
      <c r="M146" s="34"/>
    </row>
    <row r="147" spans="1:13" x14ac:dyDescent="0.25">
      <c r="A147" s="15"/>
      <c r="B147" s="72"/>
      <c r="C147" s="110"/>
      <c r="E147" s="98"/>
      <c r="F147" s="79"/>
      <c r="I147" s="34"/>
      <c r="J147" s="34"/>
      <c r="M147" s="34"/>
    </row>
    <row r="148" spans="1:13" x14ac:dyDescent="0.25">
      <c r="A148" s="15"/>
      <c r="B148" s="72"/>
      <c r="C148" s="110"/>
      <c r="E148" s="29"/>
      <c r="F148" s="29"/>
      <c r="I148" s="34"/>
      <c r="J148" s="34"/>
      <c r="M148" s="34"/>
    </row>
    <row r="149" spans="1:13" x14ac:dyDescent="0.25">
      <c r="A149" s="15"/>
      <c r="B149" s="72"/>
      <c r="C149" s="110"/>
      <c r="E149" s="29"/>
      <c r="F149" s="29"/>
      <c r="I149" s="34"/>
      <c r="J149" s="34"/>
      <c r="M149" s="34"/>
    </row>
  </sheetData>
  <mergeCells count="6">
    <mergeCell ref="B9:C9"/>
    <mergeCell ref="G19:H19"/>
    <mergeCell ref="I19:J19"/>
    <mergeCell ref="K19:L19"/>
    <mergeCell ref="B11:E11"/>
    <mergeCell ref="G12:H12"/>
  </mergeCells>
  <pageMargins left="0.7" right="0.7" top="0.75" bottom="0.75" header="0.3" footer="0.3"/>
  <pageSetup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T149"/>
  <sheetViews>
    <sheetView topLeftCell="A6" zoomScaleNormal="100" workbookViewId="0">
      <selection activeCell="L21" sqref="L21"/>
    </sheetView>
  </sheetViews>
  <sheetFormatPr defaultRowHeight="15" x14ac:dyDescent="0.25"/>
  <cols>
    <col min="1" max="1" width="2.7109375" customWidth="1"/>
    <col min="2" max="2" width="12.5703125" customWidth="1"/>
    <col min="3" max="3" width="15.7109375" customWidth="1"/>
    <col min="4" max="4" width="10.5703125" customWidth="1"/>
    <col min="5" max="5" width="4.140625" customWidth="1"/>
    <col min="6" max="6" width="7" customWidth="1"/>
    <col min="7" max="11" width="9.140625" style="575"/>
    <col min="12" max="12" width="9" style="575" customWidth="1"/>
    <col min="13" max="13" width="8" style="279" hidden="1" customWidth="1"/>
    <col min="16" max="20" width="9.140625" style="414"/>
  </cols>
  <sheetData>
    <row r="1" spans="1:20" s="316" customFormat="1" x14ac:dyDescent="0.25">
      <c r="A1" s="9"/>
      <c r="B1" s="100"/>
      <c r="C1" s="82"/>
      <c r="D1" s="81"/>
      <c r="E1" s="19"/>
      <c r="F1" s="29"/>
      <c r="G1" s="34"/>
      <c r="H1" s="34"/>
      <c r="I1" s="575"/>
      <c r="J1" s="575"/>
      <c r="K1" s="34"/>
      <c r="L1" s="575"/>
      <c r="P1" s="414"/>
      <c r="Q1" s="414"/>
      <c r="R1" s="414"/>
      <c r="S1" s="414"/>
      <c r="T1" s="414"/>
    </row>
    <row r="2" spans="1:20" s="316" customFormat="1" x14ac:dyDescent="0.25">
      <c r="A2" s="13"/>
      <c r="B2" s="101"/>
      <c r="C2" s="82"/>
      <c r="D2" s="19"/>
      <c r="E2" s="29"/>
      <c r="F2" s="29"/>
      <c r="G2" s="34"/>
      <c r="H2" s="34"/>
      <c r="I2" s="575"/>
      <c r="J2" s="575"/>
      <c r="K2" s="34"/>
      <c r="L2" s="575"/>
      <c r="P2" s="414"/>
      <c r="Q2" s="414"/>
      <c r="R2" s="414"/>
      <c r="S2" s="414"/>
      <c r="T2" s="414"/>
    </row>
    <row r="3" spans="1:20" s="316" customFormat="1" x14ac:dyDescent="0.25">
      <c r="A3" s="13"/>
      <c r="B3" s="101"/>
      <c r="C3" s="82"/>
      <c r="D3" s="80"/>
      <c r="E3" s="29"/>
      <c r="F3" s="29"/>
      <c r="G3" s="34"/>
      <c r="H3" s="34"/>
      <c r="I3" s="575"/>
      <c r="J3" s="575"/>
      <c r="K3" s="34"/>
      <c r="L3" s="575"/>
      <c r="P3" s="414"/>
      <c r="Q3" s="414"/>
      <c r="R3" s="414"/>
      <c r="S3" s="414"/>
      <c r="T3" s="414"/>
    </row>
    <row r="4" spans="1:20" s="316" customFormat="1" x14ac:dyDescent="0.25">
      <c r="A4" s="105" t="s">
        <v>8</v>
      </c>
      <c r="B4" s="167" t="s">
        <v>404</v>
      </c>
      <c r="C4" s="94"/>
      <c r="D4" s="168"/>
      <c r="E4" s="169"/>
      <c r="F4" s="169"/>
      <c r="G4" s="107"/>
      <c r="H4" s="107"/>
      <c r="I4" s="575"/>
      <c r="J4" s="575"/>
      <c r="K4" s="107"/>
      <c r="L4" s="575"/>
      <c r="P4" s="414"/>
      <c r="Q4" s="414"/>
      <c r="R4" s="414"/>
      <c r="S4" s="414"/>
      <c r="T4" s="414"/>
    </row>
    <row r="5" spans="1:20" s="316" customFormat="1" x14ac:dyDescent="0.25">
      <c r="A5" s="105"/>
      <c r="B5" s="314"/>
      <c r="C5" s="94"/>
      <c r="D5" s="168"/>
      <c r="E5" s="169"/>
      <c r="F5" s="169"/>
      <c r="G5" s="107"/>
      <c r="H5" s="107"/>
      <c r="I5" s="575"/>
      <c r="J5" s="575"/>
      <c r="K5" s="107"/>
      <c r="L5" s="575"/>
      <c r="P5" s="414"/>
      <c r="Q5" s="414"/>
      <c r="R5" s="414"/>
      <c r="S5" s="414"/>
      <c r="T5" s="414"/>
    </row>
    <row r="6" spans="1:20" s="316" customFormat="1" x14ac:dyDescent="0.25">
      <c r="A6" s="105"/>
      <c r="B6" s="109" t="s">
        <v>261</v>
      </c>
      <c r="C6" s="94"/>
      <c r="D6" s="168"/>
      <c r="E6" s="169"/>
      <c r="F6" s="169"/>
      <c r="G6" s="107"/>
      <c r="H6" s="107"/>
      <c r="I6" s="575"/>
      <c r="J6" s="575"/>
      <c r="K6" s="107"/>
      <c r="L6" s="575"/>
      <c r="P6" s="414"/>
      <c r="Q6" s="414"/>
      <c r="R6" s="414"/>
      <c r="S6" s="414"/>
      <c r="T6" s="414"/>
    </row>
    <row r="7" spans="1:20" s="316" customFormat="1" x14ac:dyDescent="0.25">
      <c r="A7" s="15"/>
      <c r="B7" s="102" t="s">
        <v>7</v>
      </c>
      <c r="C7" s="199" t="s">
        <v>499</v>
      </c>
      <c r="D7" s="200"/>
      <c r="E7" s="201"/>
      <c r="F7" s="201"/>
      <c r="G7" s="34"/>
      <c r="H7" s="34"/>
      <c r="I7" s="575"/>
      <c r="J7" s="575"/>
      <c r="K7" s="34"/>
      <c r="L7" s="575"/>
      <c r="P7" s="414"/>
      <c r="Q7" s="414"/>
      <c r="R7" s="414"/>
      <c r="S7" s="414"/>
      <c r="T7" s="414"/>
    </row>
    <row r="8" spans="1:20" s="316" customFormat="1" x14ac:dyDescent="0.25">
      <c r="A8" s="15"/>
      <c r="B8" s="174" t="s">
        <v>5</v>
      </c>
      <c r="C8" s="315"/>
      <c r="D8" s="168"/>
      <c r="E8" s="29"/>
      <c r="F8" s="29"/>
      <c r="G8" s="34"/>
      <c r="H8" s="34"/>
      <c r="I8" s="575"/>
      <c r="J8" s="575"/>
      <c r="K8" s="34"/>
      <c r="L8" s="575"/>
      <c r="P8" s="414"/>
      <c r="Q8" s="414"/>
      <c r="R8" s="414"/>
      <c r="S8" s="414"/>
      <c r="T8" s="414"/>
    </row>
    <row r="9" spans="1:20" s="316" customFormat="1" x14ac:dyDescent="0.25">
      <c r="A9" s="15"/>
      <c r="B9" s="656" t="s">
        <v>108</v>
      </c>
      <c r="C9" s="657"/>
      <c r="D9" s="179" t="s">
        <v>77</v>
      </c>
      <c r="E9" s="29"/>
      <c r="F9" s="29"/>
      <c r="G9" s="34"/>
      <c r="H9" s="34"/>
      <c r="I9" s="575"/>
      <c r="J9" s="575"/>
      <c r="K9" s="34"/>
      <c r="L9" s="575"/>
      <c r="P9" s="414"/>
      <c r="Q9" s="414"/>
      <c r="R9" s="414"/>
      <c r="S9" s="414"/>
      <c r="T9" s="414"/>
    </row>
    <row r="10" spans="1:20" s="316" customFormat="1" x14ac:dyDescent="0.25">
      <c r="A10" s="15"/>
      <c r="B10" s="314"/>
      <c r="C10" s="315"/>
      <c r="D10" s="179" t="s">
        <v>190</v>
      </c>
      <c r="E10" s="29"/>
      <c r="F10" s="29"/>
      <c r="G10" s="34"/>
      <c r="H10" s="34"/>
      <c r="I10" s="575"/>
      <c r="J10" s="575"/>
      <c r="K10" s="34"/>
      <c r="L10" s="575"/>
      <c r="P10" s="414"/>
      <c r="Q10" s="414"/>
      <c r="R10" s="414"/>
      <c r="S10" s="414"/>
      <c r="T10" s="414"/>
    </row>
    <row r="11" spans="1:20" s="316" customFormat="1" ht="15.75" x14ac:dyDescent="0.25">
      <c r="A11" s="15"/>
      <c r="B11" s="696" t="s">
        <v>467</v>
      </c>
      <c r="C11" s="697"/>
      <c r="D11" s="697"/>
      <c r="E11" s="697"/>
      <c r="F11" s="315"/>
      <c r="G11" s="34"/>
      <c r="H11" s="34"/>
      <c r="I11" s="319"/>
      <c r="J11" s="319"/>
      <c r="K11" s="34"/>
      <c r="L11" s="118"/>
      <c r="P11" s="414"/>
      <c r="Q11" s="414"/>
      <c r="R11" s="414"/>
      <c r="S11" s="414"/>
      <c r="T11" s="414"/>
    </row>
    <row r="12" spans="1:20" s="316" customFormat="1" ht="15.75" x14ac:dyDescent="0.25">
      <c r="A12" s="15"/>
      <c r="B12" s="320" t="s">
        <v>468</v>
      </c>
      <c r="C12" s="315"/>
      <c r="D12" s="321" t="s">
        <v>469</v>
      </c>
      <c r="E12" s="321"/>
      <c r="F12" s="315"/>
      <c r="G12" s="885" t="s">
        <v>4</v>
      </c>
      <c r="H12" s="889"/>
      <c r="I12" s="573" t="s">
        <v>377</v>
      </c>
      <c r="J12" s="893"/>
      <c r="K12" s="34"/>
      <c r="L12" s="118"/>
      <c r="P12" s="414"/>
      <c r="Q12" s="414"/>
      <c r="R12" s="414"/>
      <c r="S12" s="414"/>
      <c r="T12" s="414"/>
    </row>
    <row r="13" spans="1:20" s="316" customFormat="1" ht="15.75" x14ac:dyDescent="0.25">
      <c r="A13" s="15"/>
      <c r="B13" s="314"/>
      <c r="C13" s="315"/>
      <c r="D13" s="321" t="s">
        <v>470</v>
      </c>
      <c r="E13" s="321"/>
      <c r="F13" s="315"/>
      <c r="G13" s="570"/>
      <c r="H13" s="570"/>
      <c r="I13" s="573" t="s">
        <v>378</v>
      </c>
      <c r="J13" s="893"/>
      <c r="K13" s="34"/>
      <c r="L13" s="118"/>
      <c r="P13" s="414"/>
      <c r="Q13" s="414"/>
      <c r="R13" s="414"/>
      <c r="S13" s="414"/>
      <c r="T13" s="414"/>
    </row>
    <row r="14" spans="1:20" s="316" customFormat="1" ht="15.75" x14ac:dyDescent="0.25">
      <c r="A14" s="15"/>
      <c r="B14" s="314"/>
      <c r="C14" s="315"/>
      <c r="D14" s="321" t="s">
        <v>471</v>
      </c>
      <c r="E14" s="321"/>
      <c r="F14" s="315"/>
      <c r="G14" s="570"/>
      <c r="H14" s="570"/>
      <c r="I14" s="573" t="s">
        <v>379</v>
      </c>
      <c r="J14" s="893"/>
      <c r="K14" s="34"/>
      <c r="L14" s="118"/>
      <c r="P14" s="414"/>
      <c r="Q14" s="414"/>
      <c r="R14" s="414"/>
      <c r="S14" s="414"/>
      <c r="T14" s="414"/>
    </row>
    <row r="15" spans="1:20" s="316" customFormat="1" ht="15.75" x14ac:dyDescent="0.25">
      <c r="A15" s="15"/>
      <c r="B15" s="314"/>
      <c r="C15" s="315"/>
      <c r="D15" s="321" t="s">
        <v>472</v>
      </c>
      <c r="E15" s="321"/>
      <c r="F15" s="315"/>
      <c r="G15" s="570"/>
      <c r="H15" s="570"/>
      <c r="I15" s="573" t="s">
        <v>380</v>
      </c>
      <c r="J15" s="893"/>
      <c r="K15" s="34"/>
      <c r="L15" s="118"/>
      <c r="P15" s="414"/>
      <c r="Q15" s="414"/>
      <c r="R15" s="414"/>
      <c r="S15" s="414"/>
      <c r="T15" s="414"/>
    </row>
    <row r="16" spans="1:20" s="316" customFormat="1" ht="15.75" x14ac:dyDescent="0.25">
      <c r="A16" s="15"/>
      <c r="B16" s="314"/>
      <c r="C16" s="315"/>
      <c r="D16" s="321" t="s">
        <v>473</v>
      </c>
      <c r="E16" s="321"/>
      <c r="F16" s="315"/>
      <c r="G16" s="570"/>
      <c r="H16" s="570"/>
      <c r="I16" s="573" t="s">
        <v>381</v>
      </c>
      <c r="J16" s="893"/>
      <c r="K16" s="34"/>
      <c r="L16" s="118"/>
      <c r="P16" s="414"/>
      <c r="Q16" s="414"/>
      <c r="R16" s="414"/>
      <c r="S16" s="414"/>
      <c r="T16" s="414"/>
    </row>
    <row r="17" spans="1:20" s="316" customFormat="1" ht="15.75" x14ac:dyDescent="0.25">
      <c r="A17" s="15"/>
      <c r="B17" s="314"/>
      <c r="C17" s="315"/>
      <c r="D17" s="321" t="s">
        <v>474</v>
      </c>
      <c r="E17" s="321"/>
      <c r="F17" s="315"/>
      <c r="G17" s="34"/>
      <c r="H17" s="34"/>
      <c r="I17" s="319"/>
      <c r="J17" s="319"/>
      <c r="K17" s="34"/>
      <c r="L17" s="118"/>
      <c r="P17" s="414"/>
      <c r="Q17" s="414"/>
      <c r="R17" s="414"/>
      <c r="S17" s="414"/>
      <c r="T17" s="414"/>
    </row>
    <row r="18" spans="1:20" s="316" customFormat="1" ht="15.75" thickBot="1" x14ac:dyDescent="0.3">
      <c r="A18" s="15"/>
      <c r="B18" s="176" t="s">
        <v>390</v>
      </c>
      <c r="C18" s="180"/>
      <c r="D18" s="179" t="s">
        <v>412</v>
      </c>
      <c r="E18" s="29"/>
      <c r="F18" s="29"/>
      <c r="G18" s="34"/>
      <c r="H18" s="34"/>
      <c r="I18" s="575"/>
      <c r="J18" s="575"/>
      <c r="K18" s="34"/>
      <c r="L18" s="575"/>
      <c r="P18" s="414"/>
      <c r="Q18" s="414"/>
      <c r="R18" s="414"/>
      <c r="S18" s="414"/>
      <c r="T18" s="414"/>
    </row>
    <row r="19" spans="1:20" s="316" customFormat="1" ht="15.75" thickBot="1" x14ac:dyDescent="0.3">
      <c r="A19" s="15"/>
      <c r="B19" s="176" t="s">
        <v>392</v>
      </c>
      <c r="C19" s="180"/>
      <c r="D19" s="179" t="s">
        <v>399</v>
      </c>
      <c r="E19" s="29"/>
      <c r="F19" s="29"/>
      <c r="G19" s="698" t="s">
        <v>449</v>
      </c>
      <c r="H19" s="660"/>
      <c r="I19" s="800" t="s">
        <v>12</v>
      </c>
      <c r="J19" s="892"/>
      <c r="K19" s="698" t="s">
        <v>450</v>
      </c>
      <c r="L19" s="660"/>
      <c r="P19" s="414"/>
      <c r="Q19" s="414"/>
      <c r="R19" s="414"/>
      <c r="S19" s="414"/>
      <c r="T19" s="414"/>
    </row>
    <row r="20" spans="1:20" ht="24.75" x14ac:dyDescent="0.25">
      <c r="A20" s="252" t="s">
        <v>0</v>
      </c>
      <c r="B20" s="254" t="s">
        <v>3</v>
      </c>
      <c r="C20" s="250" t="s">
        <v>2</v>
      </c>
      <c r="D20" s="251" t="s">
        <v>9</v>
      </c>
      <c r="E20" s="255" t="s">
        <v>1</v>
      </c>
      <c r="F20" s="290" t="s">
        <v>107</v>
      </c>
      <c r="G20" s="443" t="s">
        <v>446</v>
      </c>
      <c r="H20" s="444" t="s">
        <v>506</v>
      </c>
      <c r="I20" s="291" t="s">
        <v>443</v>
      </c>
      <c r="J20" s="304" t="s">
        <v>498</v>
      </c>
      <c r="K20" s="443" t="s">
        <v>447</v>
      </c>
      <c r="L20" s="444" t="s">
        <v>501</v>
      </c>
      <c r="M20" s="300" t="s">
        <v>441</v>
      </c>
    </row>
    <row r="21" spans="1:20" x14ac:dyDescent="0.25">
      <c r="A21" s="322">
        <v>1</v>
      </c>
      <c r="B21" s="221" t="s">
        <v>199</v>
      </c>
      <c r="C21" s="85" t="s">
        <v>205</v>
      </c>
      <c r="D21" s="54" t="s">
        <v>206</v>
      </c>
      <c r="E21" s="96"/>
      <c r="F21" s="232"/>
      <c r="G21" s="589">
        <f>I21+K21</f>
        <v>1640</v>
      </c>
      <c r="H21" s="425">
        <f t="shared" ref="H21:H52" si="0">L21+J21</f>
        <v>1720</v>
      </c>
      <c r="I21" s="590">
        <f t="shared" ref="I21:I52" si="1">ROUND(M21*(1+ОбщаяНаценка/100),-1)</f>
        <v>270</v>
      </c>
      <c r="J21" s="425">
        <f>ROUND(I21*1.05,-1)</f>
        <v>280</v>
      </c>
      <c r="K21" s="590">
        <f>Милания!K21</f>
        <v>1370</v>
      </c>
      <c r="L21" s="425">
        <f t="shared" ref="L21:L84" si="2">ROUND(K21*1.05,-1)</f>
        <v>1440</v>
      </c>
      <c r="M21" s="395">
        <v>270</v>
      </c>
      <c r="N21" s="190" t="s">
        <v>413</v>
      </c>
      <c r="O21" s="190"/>
      <c r="P21" s="286"/>
      <c r="R21" s="286"/>
    </row>
    <row r="22" spans="1:20" x14ac:dyDescent="0.25">
      <c r="A22" s="322">
        <v>2</v>
      </c>
      <c r="B22" s="258" t="s">
        <v>420</v>
      </c>
      <c r="C22" s="160" t="s">
        <v>205</v>
      </c>
      <c r="D22" s="269" t="s">
        <v>421</v>
      </c>
      <c r="E22" s="186"/>
      <c r="F22" s="235"/>
      <c r="G22" s="589">
        <f t="shared" ref="G22:G85" si="3">I22+K22</f>
        <v>1720</v>
      </c>
      <c r="H22" s="425">
        <f t="shared" si="0"/>
        <v>1810</v>
      </c>
      <c r="I22" s="590">
        <f t="shared" si="1"/>
        <v>320</v>
      </c>
      <c r="J22" s="425">
        <f t="shared" ref="J22:J85" si="4">ROUND(I22*1.05,-1)</f>
        <v>340</v>
      </c>
      <c r="K22" s="590">
        <f>Милания!K22</f>
        <v>1400</v>
      </c>
      <c r="L22" s="425">
        <f t="shared" si="2"/>
        <v>1470</v>
      </c>
      <c r="M22" s="395">
        <v>320</v>
      </c>
      <c r="N22" s="190" t="s">
        <v>414</v>
      </c>
      <c r="O22" s="190"/>
      <c r="P22" s="286"/>
      <c r="R22" s="286"/>
    </row>
    <row r="23" spans="1:20" x14ac:dyDescent="0.25">
      <c r="A23" s="322">
        <v>3</v>
      </c>
      <c r="B23" s="258" t="s">
        <v>200</v>
      </c>
      <c r="C23" s="160" t="s">
        <v>205</v>
      </c>
      <c r="D23" s="269" t="s">
        <v>207</v>
      </c>
      <c r="E23" s="186"/>
      <c r="F23" s="235"/>
      <c r="G23" s="589">
        <f t="shared" si="3"/>
        <v>1820</v>
      </c>
      <c r="H23" s="425">
        <f t="shared" si="0"/>
        <v>1910</v>
      </c>
      <c r="I23" s="590">
        <f t="shared" si="1"/>
        <v>350</v>
      </c>
      <c r="J23" s="425">
        <f t="shared" si="4"/>
        <v>370</v>
      </c>
      <c r="K23" s="590">
        <f>Милания!K23</f>
        <v>1470</v>
      </c>
      <c r="L23" s="425">
        <f t="shared" si="2"/>
        <v>1540</v>
      </c>
      <c r="M23" s="395">
        <v>350</v>
      </c>
      <c r="N23" s="190" t="s">
        <v>415</v>
      </c>
      <c r="O23" s="190"/>
      <c r="P23" s="286"/>
      <c r="R23" s="286"/>
    </row>
    <row r="24" spans="1:20" x14ac:dyDescent="0.25">
      <c r="A24" s="322">
        <v>4</v>
      </c>
      <c r="B24" s="258" t="s">
        <v>201</v>
      </c>
      <c r="C24" s="160" t="s">
        <v>205</v>
      </c>
      <c r="D24" s="269" t="s">
        <v>208</v>
      </c>
      <c r="E24" s="186"/>
      <c r="F24" s="235"/>
      <c r="G24" s="589">
        <f t="shared" si="3"/>
        <v>1930</v>
      </c>
      <c r="H24" s="425">
        <f t="shared" si="0"/>
        <v>2030</v>
      </c>
      <c r="I24" s="590">
        <f t="shared" si="1"/>
        <v>400</v>
      </c>
      <c r="J24" s="425">
        <f t="shared" si="4"/>
        <v>420</v>
      </c>
      <c r="K24" s="590">
        <f>Милания!K24</f>
        <v>1530</v>
      </c>
      <c r="L24" s="425">
        <f t="shared" si="2"/>
        <v>1610</v>
      </c>
      <c r="M24" s="395">
        <v>400</v>
      </c>
      <c r="N24" s="190" t="s">
        <v>416</v>
      </c>
      <c r="O24" s="190"/>
      <c r="P24" s="286"/>
      <c r="R24" s="286"/>
    </row>
    <row r="25" spans="1:20" x14ac:dyDescent="0.25">
      <c r="A25" s="322">
        <v>5</v>
      </c>
      <c r="B25" s="258" t="s">
        <v>202</v>
      </c>
      <c r="C25" s="160" t="s">
        <v>205</v>
      </c>
      <c r="D25" s="269" t="s">
        <v>209</v>
      </c>
      <c r="E25" s="186"/>
      <c r="F25" s="235"/>
      <c r="G25" s="589">
        <f t="shared" si="3"/>
        <v>2020</v>
      </c>
      <c r="H25" s="425">
        <f t="shared" si="0"/>
        <v>2120</v>
      </c>
      <c r="I25" s="590">
        <f t="shared" si="1"/>
        <v>440</v>
      </c>
      <c r="J25" s="425">
        <f t="shared" si="4"/>
        <v>460</v>
      </c>
      <c r="K25" s="590">
        <f>Милания!K25</f>
        <v>1580</v>
      </c>
      <c r="L25" s="425">
        <f t="shared" si="2"/>
        <v>1660</v>
      </c>
      <c r="M25" s="395">
        <v>440</v>
      </c>
      <c r="N25" s="190" t="s">
        <v>417</v>
      </c>
      <c r="O25" s="190"/>
      <c r="P25" s="286"/>
      <c r="R25" s="286"/>
    </row>
    <row r="26" spans="1:20" x14ac:dyDescent="0.25">
      <c r="A26" s="322">
        <v>6</v>
      </c>
      <c r="B26" s="258" t="s">
        <v>203</v>
      </c>
      <c r="C26" s="160" t="s">
        <v>205</v>
      </c>
      <c r="D26" s="269" t="s">
        <v>210</v>
      </c>
      <c r="E26" s="186"/>
      <c r="F26" s="235"/>
      <c r="G26" s="589">
        <f t="shared" si="3"/>
        <v>2130</v>
      </c>
      <c r="H26" s="425">
        <f t="shared" si="0"/>
        <v>2240</v>
      </c>
      <c r="I26" s="590">
        <f t="shared" si="1"/>
        <v>520</v>
      </c>
      <c r="J26" s="425">
        <f t="shared" si="4"/>
        <v>550</v>
      </c>
      <c r="K26" s="590">
        <f>Милания!K26</f>
        <v>1610</v>
      </c>
      <c r="L26" s="425">
        <f t="shared" si="2"/>
        <v>1690</v>
      </c>
      <c r="M26" s="395">
        <v>520</v>
      </c>
      <c r="N26" s="190"/>
      <c r="O26" s="190"/>
      <c r="P26" s="286"/>
      <c r="R26" s="286"/>
    </row>
    <row r="27" spans="1:20" x14ac:dyDescent="0.25">
      <c r="A27" s="322">
        <v>7</v>
      </c>
      <c r="B27" s="257" t="s">
        <v>204</v>
      </c>
      <c r="C27" s="160" t="s">
        <v>205</v>
      </c>
      <c r="D27" s="269" t="s">
        <v>211</v>
      </c>
      <c r="E27" s="186"/>
      <c r="F27" s="235"/>
      <c r="G27" s="589">
        <f t="shared" si="3"/>
        <v>710</v>
      </c>
      <c r="H27" s="425">
        <f t="shared" si="0"/>
        <v>740</v>
      </c>
      <c r="I27" s="590">
        <f t="shared" si="1"/>
        <v>50</v>
      </c>
      <c r="J27" s="425">
        <f t="shared" si="4"/>
        <v>50</v>
      </c>
      <c r="K27" s="590">
        <f>Милания!K27</f>
        <v>660</v>
      </c>
      <c r="L27" s="425">
        <f t="shared" si="2"/>
        <v>690</v>
      </c>
      <c r="M27" s="395">
        <v>50</v>
      </c>
      <c r="N27" s="190"/>
      <c r="O27" s="190"/>
      <c r="P27" s="286"/>
      <c r="R27" s="286"/>
    </row>
    <row r="28" spans="1:20" x14ac:dyDescent="0.25">
      <c r="A28" s="322">
        <v>8</v>
      </c>
      <c r="B28" s="257" t="s">
        <v>422</v>
      </c>
      <c r="C28" s="160" t="s">
        <v>205</v>
      </c>
      <c r="D28" s="269" t="s">
        <v>423</v>
      </c>
      <c r="E28" s="186"/>
      <c r="F28" s="235"/>
      <c r="G28" s="589">
        <f t="shared" si="3"/>
        <v>2640</v>
      </c>
      <c r="H28" s="425">
        <f t="shared" si="0"/>
        <v>2770</v>
      </c>
      <c r="I28" s="590">
        <f t="shared" si="1"/>
        <v>400</v>
      </c>
      <c r="J28" s="425">
        <f t="shared" si="4"/>
        <v>420</v>
      </c>
      <c r="K28" s="590">
        <f>Милания!K28</f>
        <v>2240</v>
      </c>
      <c r="L28" s="425">
        <f t="shared" si="2"/>
        <v>2350</v>
      </c>
      <c r="M28" s="395">
        <v>400</v>
      </c>
      <c r="N28" s="190"/>
      <c r="O28" s="190"/>
      <c r="P28" s="286"/>
      <c r="R28" s="286"/>
    </row>
    <row r="29" spans="1:20" x14ac:dyDescent="0.25">
      <c r="A29" s="322">
        <v>9</v>
      </c>
      <c r="B29" s="259" t="s">
        <v>225</v>
      </c>
      <c r="C29" s="195" t="s">
        <v>10</v>
      </c>
      <c r="D29" s="256" t="s">
        <v>11</v>
      </c>
      <c r="E29" s="186">
        <v>2</v>
      </c>
      <c r="F29" s="235">
        <v>0.01</v>
      </c>
      <c r="G29" s="589">
        <f t="shared" si="3"/>
        <v>1360</v>
      </c>
      <c r="H29" s="425">
        <f t="shared" si="0"/>
        <v>1430</v>
      </c>
      <c r="I29" s="590">
        <f t="shared" si="1"/>
        <v>420</v>
      </c>
      <c r="J29" s="425">
        <f t="shared" si="4"/>
        <v>440</v>
      </c>
      <c r="K29" s="590">
        <f>Милания!K29</f>
        <v>940</v>
      </c>
      <c r="L29" s="425">
        <f t="shared" si="2"/>
        <v>990</v>
      </c>
      <c r="M29" s="395">
        <v>420</v>
      </c>
      <c r="P29" s="286"/>
      <c r="R29" s="286"/>
    </row>
    <row r="30" spans="1:20" x14ac:dyDescent="0.25">
      <c r="A30" s="322">
        <v>10</v>
      </c>
      <c r="B30" s="224" t="s">
        <v>229</v>
      </c>
      <c r="C30" s="87" t="s">
        <v>253</v>
      </c>
      <c r="D30" s="33" t="s">
        <v>192</v>
      </c>
      <c r="E30" s="96"/>
      <c r="F30" s="232"/>
      <c r="G30" s="589">
        <f t="shared" si="3"/>
        <v>1670</v>
      </c>
      <c r="H30" s="425">
        <f t="shared" si="0"/>
        <v>1760</v>
      </c>
      <c r="I30" s="590">
        <f t="shared" si="1"/>
        <v>530</v>
      </c>
      <c r="J30" s="425">
        <f t="shared" si="4"/>
        <v>560</v>
      </c>
      <c r="K30" s="590">
        <f>Милания!K30</f>
        <v>1140</v>
      </c>
      <c r="L30" s="425">
        <f t="shared" si="2"/>
        <v>1200</v>
      </c>
      <c r="M30" s="395">
        <v>530</v>
      </c>
      <c r="P30" s="286"/>
      <c r="R30" s="286"/>
    </row>
    <row r="31" spans="1:20" x14ac:dyDescent="0.25">
      <c r="A31" s="322">
        <v>11</v>
      </c>
      <c r="B31" s="223" t="s">
        <v>338</v>
      </c>
      <c r="C31" s="88" t="s">
        <v>253</v>
      </c>
      <c r="D31" s="59" t="s">
        <v>13</v>
      </c>
      <c r="E31" s="96">
        <v>3</v>
      </c>
      <c r="F31" s="232">
        <v>0.01</v>
      </c>
      <c r="G31" s="589">
        <f t="shared" si="3"/>
        <v>1680</v>
      </c>
      <c r="H31" s="425">
        <f t="shared" si="0"/>
        <v>1760</v>
      </c>
      <c r="I31" s="590">
        <f t="shared" si="1"/>
        <v>630</v>
      </c>
      <c r="J31" s="425">
        <f t="shared" si="4"/>
        <v>660</v>
      </c>
      <c r="K31" s="590">
        <f>Милания!K31</f>
        <v>1050</v>
      </c>
      <c r="L31" s="425">
        <f t="shared" si="2"/>
        <v>1100</v>
      </c>
      <c r="M31" s="395">
        <v>630</v>
      </c>
      <c r="P31" s="286"/>
      <c r="R31" s="286"/>
    </row>
    <row r="32" spans="1:20" ht="19.5" x14ac:dyDescent="0.25">
      <c r="A32" s="322">
        <v>12</v>
      </c>
      <c r="B32" s="223" t="s">
        <v>357</v>
      </c>
      <c r="C32" s="84" t="s">
        <v>254</v>
      </c>
      <c r="D32" s="78" t="s">
        <v>13</v>
      </c>
      <c r="E32" s="96">
        <v>3</v>
      </c>
      <c r="F32" s="232">
        <v>0.01</v>
      </c>
      <c r="G32" s="589">
        <f t="shared" si="3"/>
        <v>1830</v>
      </c>
      <c r="H32" s="425">
        <f t="shared" si="0"/>
        <v>1920</v>
      </c>
      <c r="I32" s="590">
        <f t="shared" si="1"/>
        <v>780</v>
      </c>
      <c r="J32" s="425">
        <f t="shared" si="4"/>
        <v>820</v>
      </c>
      <c r="K32" s="590">
        <f>Милания!K32</f>
        <v>1050</v>
      </c>
      <c r="L32" s="425">
        <f t="shared" si="2"/>
        <v>1100</v>
      </c>
      <c r="M32" s="395">
        <v>780</v>
      </c>
      <c r="P32" s="286"/>
      <c r="R32" s="286"/>
    </row>
    <row r="33" spans="1:18" x14ac:dyDescent="0.25">
      <c r="A33" s="322">
        <v>13</v>
      </c>
      <c r="B33" s="221" t="s">
        <v>120</v>
      </c>
      <c r="C33" s="87" t="s">
        <v>253</v>
      </c>
      <c r="D33" s="33" t="s">
        <v>134</v>
      </c>
      <c r="E33" s="96"/>
      <c r="F33" s="232"/>
      <c r="G33" s="589">
        <f t="shared" si="3"/>
        <v>2080</v>
      </c>
      <c r="H33" s="425">
        <f t="shared" si="0"/>
        <v>2180</v>
      </c>
      <c r="I33" s="590">
        <f t="shared" si="1"/>
        <v>800</v>
      </c>
      <c r="J33" s="425">
        <f t="shared" si="4"/>
        <v>840</v>
      </c>
      <c r="K33" s="590">
        <f>Милания!K33</f>
        <v>1280</v>
      </c>
      <c r="L33" s="425">
        <f t="shared" si="2"/>
        <v>1340</v>
      </c>
      <c r="M33" s="395">
        <v>800</v>
      </c>
      <c r="P33" s="286"/>
      <c r="R33" s="286"/>
    </row>
    <row r="34" spans="1:18" ht="19.5" x14ac:dyDescent="0.25">
      <c r="A34" s="322">
        <v>14</v>
      </c>
      <c r="B34" s="221" t="s">
        <v>318</v>
      </c>
      <c r="C34" s="89" t="s">
        <v>254</v>
      </c>
      <c r="D34" s="33" t="s">
        <v>134</v>
      </c>
      <c r="E34" s="96"/>
      <c r="F34" s="232"/>
      <c r="G34" s="589">
        <f t="shared" si="3"/>
        <v>2340</v>
      </c>
      <c r="H34" s="425">
        <f t="shared" si="0"/>
        <v>2450</v>
      </c>
      <c r="I34" s="590">
        <f t="shared" si="1"/>
        <v>1060</v>
      </c>
      <c r="J34" s="425">
        <f t="shared" si="4"/>
        <v>1110</v>
      </c>
      <c r="K34" s="590">
        <f>Милания!K34</f>
        <v>1280</v>
      </c>
      <c r="L34" s="425">
        <f t="shared" si="2"/>
        <v>1340</v>
      </c>
      <c r="M34" s="395">
        <v>1060</v>
      </c>
      <c r="P34" s="286"/>
      <c r="R34" s="286"/>
    </row>
    <row r="35" spans="1:18" x14ac:dyDescent="0.25">
      <c r="A35" s="322">
        <v>15</v>
      </c>
      <c r="B35" s="221" t="s">
        <v>326</v>
      </c>
      <c r="C35" s="87" t="s">
        <v>253</v>
      </c>
      <c r="D35" s="33" t="s">
        <v>328</v>
      </c>
      <c r="E35" s="96"/>
      <c r="F35" s="232"/>
      <c r="G35" s="589">
        <f t="shared" si="3"/>
        <v>1850</v>
      </c>
      <c r="H35" s="425">
        <f t="shared" si="0"/>
        <v>1950</v>
      </c>
      <c r="I35" s="590">
        <f t="shared" si="1"/>
        <v>730</v>
      </c>
      <c r="J35" s="425">
        <f t="shared" si="4"/>
        <v>770</v>
      </c>
      <c r="K35" s="590">
        <f>Милания!K35</f>
        <v>1120</v>
      </c>
      <c r="L35" s="425">
        <f t="shared" si="2"/>
        <v>1180</v>
      </c>
      <c r="M35" s="395">
        <v>730</v>
      </c>
      <c r="P35" s="286"/>
      <c r="R35" s="286"/>
    </row>
    <row r="36" spans="1:18" x14ac:dyDescent="0.25">
      <c r="A36" s="322">
        <v>16</v>
      </c>
      <c r="B36" s="221" t="s">
        <v>329</v>
      </c>
      <c r="C36" s="87" t="s">
        <v>253</v>
      </c>
      <c r="D36" s="33" t="s">
        <v>330</v>
      </c>
      <c r="E36" s="96"/>
      <c r="F36" s="232"/>
      <c r="G36" s="589">
        <f t="shared" si="3"/>
        <v>2250</v>
      </c>
      <c r="H36" s="425">
        <f t="shared" si="0"/>
        <v>2370</v>
      </c>
      <c r="I36" s="590">
        <f t="shared" si="1"/>
        <v>930</v>
      </c>
      <c r="J36" s="425">
        <f t="shared" si="4"/>
        <v>980</v>
      </c>
      <c r="K36" s="590">
        <f>Милания!K36</f>
        <v>1320</v>
      </c>
      <c r="L36" s="425">
        <f t="shared" si="2"/>
        <v>1390</v>
      </c>
      <c r="M36" s="395">
        <v>930</v>
      </c>
      <c r="P36" s="286"/>
      <c r="R36" s="286"/>
    </row>
    <row r="37" spans="1:18" x14ac:dyDescent="0.25">
      <c r="A37" s="322">
        <v>17</v>
      </c>
      <c r="B37" s="223" t="s">
        <v>339</v>
      </c>
      <c r="C37" s="88" t="s">
        <v>253</v>
      </c>
      <c r="D37" s="78" t="s">
        <v>14</v>
      </c>
      <c r="E37" s="96">
        <v>4</v>
      </c>
      <c r="F37" s="232">
        <v>0.01</v>
      </c>
      <c r="G37" s="589">
        <f t="shared" si="3"/>
        <v>1990</v>
      </c>
      <c r="H37" s="425">
        <f t="shared" si="0"/>
        <v>2090</v>
      </c>
      <c r="I37" s="590">
        <f t="shared" si="1"/>
        <v>830</v>
      </c>
      <c r="J37" s="425">
        <f t="shared" si="4"/>
        <v>870</v>
      </c>
      <c r="K37" s="590">
        <f>Милания!K37</f>
        <v>1160</v>
      </c>
      <c r="L37" s="425">
        <f t="shared" si="2"/>
        <v>1220</v>
      </c>
      <c r="M37" s="395">
        <v>830</v>
      </c>
      <c r="P37" s="286"/>
      <c r="R37" s="286"/>
    </row>
    <row r="38" spans="1:18" ht="19.5" x14ac:dyDescent="0.25">
      <c r="A38" s="322">
        <v>18</v>
      </c>
      <c r="B38" s="230" t="s">
        <v>358</v>
      </c>
      <c r="C38" s="89" t="s">
        <v>254</v>
      </c>
      <c r="D38" s="32" t="s">
        <v>14</v>
      </c>
      <c r="E38" s="96">
        <v>4</v>
      </c>
      <c r="F38" s="232">
        <v>0.01</v>
      </c>
      <c r="G38" s="589">
        <f t="shared" si="3"/>
        <v>2280</v>
      </c>
      <c r="H38" s="425">
        <f t="shared" si="0"/>
        <v>2400</v>
      </c>
      <c r="I38" s="590">
        <f t="shared" si="1"/>
        <v>1120</v>
      </c>
      <c r="J38" s="425">
        <f t="shared" si="4"/>
        <v>1180</v>
      </c>
      <c r="K38" s="590">
        <f>Милания!K38</f>
        <v>1160</v>
      </c>
      <c r="L38" s="425">
        <f t="shared" si="2"/>
        <v>1220</v>
      </c>
      <c r="M38" s="395">
        <v>1120</v>
      </c>
      <c r="P38" s="286"/>
      <c r="R38" s="286"/>
    </row>
    <row r="39" spans="1:18" x14ac:dyDescent="0.25">
      <c r="A39" s="322">
        <v>19</v>
      </c>
      <c r="B39" s="221" t="s">
        <v>121</v>
      </c>
      <c r="C39" s="87" t="s">
        <v>253</v>
      </c>
      <c r="D39" s="33" t="s">
        <v>135</v>
      </c>
      <c r="E39" s="96"/>
      <c r="F39" s="232"/>
      <c r="G39" s="589">
        <f t="shared" si="3"/>
        <v>2490</v>
      </c>
      <c r="H39" s="425">
        <f t="shared" si="0"/>
        <v>2610</v>
      </c>
      <c r="I39" s="590">
        <f t="shared" si="1"/>
        <v>1060</v>
      </c>
      <c r="J39" s="425">
        <f t="shared" si="4"/>
        <v>1110</v>
      </c>
      <c r="K39" s="590">
        <f>Милания!K39</f>
        <v>1430</v>
      </c>
      <c r="L39" s="425">
        <f t="shared" si="2"/>
        <v>1500</v>
      </c>
      <c r="M39" s="395">
        <v>1060</v>
      </c>
      <c r="P39" s="286"/>
      <c r="R39" s="286"/>
    </row>
    <row r="40" spans="1:18" ht="19.5" x14ac:dyDescent="0.25">
      <c r="A40" s="322">
        <v>20</v>
      </c>
      <c r="B40" s="221" t="s">
        <v>319</v>
      </c>
      <c r="C40" s="89" t="s">
        <v>254</v>
      </c>
      <c r="D40" s="33" t="s">
        <v>135</v>
      </c>
      <c r="E40" s="96"/>
      <c r="F40" s="232"/>
      <c r="G40" s="589">
        <f t="shared" si="3"/>
        <v>2880</v>
      </c>
      <c r="H40" s="425">
        <f t="shared" si="0"/>
        <v>3020</v>
      </c>
      <c r="I40" s="590">
        <f t="shared" si="1"/>
        <v>1450</v>
      </c>
      <c r="J40" s="425">
        <f t="shared" si="4"/>
        <v>1520</v>
      </c>
      <c r="K40" s="590">
        <f>Милания!K40</f>
        <v>1430</v>
      </c>
      <c r="L40" s="425">
        <f t="shared" si="2"/>
        <v>1500</v>
      </c>
      <c r="M40" s="395">
        <v>1450</v>
      </c>
      <c r="P40" s="286"/>
      <c r="R40" s="286"/>
    </row>
    <row r="41" spans="1:18" x14ac:dyDescent="0.25">
      <c r="A41" s="322">
        <v>21</v>
      </c>
      <c r="B41" s="223" t="s">
        <v>354</v>
      </c>
      <c r="C41" s="90" t="s">
        <v>255</v>
      </c>
      <c r="D41" s="32" t="s">
        <v>15</v>
      </c>
      <c r="E41" s="96">
        <v>5</v>
      </c>
      <c r="F41" s="232">
        <v>0.01</v>
      </c>
      <c r="G41" s="589">
        <f t="shared" si="3"/>
        <v>2160</v>
      </c>
      <c r="H41" s="425">
        <f t="shared" si="0"/>
        <v>2270</v>
      </c>
      <c r="I41" s="590">
        <f t="shared" si="1"/>
        <v>940</v>
      </c>
      <c r="J41" s="425">
        <f t="shared" si="4"/>
        <v>990</v>
      </c>
      <c r="K41" s="590">
        <f>Милания!K41</f>
        <v>1220</v>
      </c>
      <c r="L41" s="425">
        <f t="shared" si="2"/>
        <v>1280</v>
      </c>
      <c r="M41" s="395">
        <v>940</v>
      </c>
      <c r="P41" s="286"/>
      <c r="R41" s="286"/>
    </row>
    <row r="42" spans="1:18" ht="19.5" x14ac:dyDescent="0.25">
      <c r="A42" s="322">
        <v>22</v>
      </c>
      <c r="B42" s="223" t="s">
        <v>353</v>
      </c>
      <c r="C42" s="84" t="s">
        <v>254</v>
      </c>
      <c r="D42" s="32" t="s">
        <v>15</v>
      </c>
      <c r="E42" s="96">
        <v>5</v>
      </c>
      <c r="F42" s="232">
        <v>0.01</v>
      </c>
      <c r="G42" s="589">
        <f t="shared" si="3"/>
        <v>2490</v>
      </c>
      <c r="H42" s="425">
        <f t="shared" si="0"/>
        <v>2610</v>
      </c>
      <c r="I42" s="590">
        <f t="shared" si="1"/>
        <v>1270</v>
      </c>
      <c r="J42" s="425">
        <f t="shared" si="4"/>
        <v>1330</v>
      </c>
      <c r="K42" s="590">
        <f>Милания!K42</f>
        <v>1220</v>
      </c>
      <c r="L42" s="425">
        <f t="shared" si="2"/>
        <v>1280</v>
      </c>
      <c r="M42" s="395">
        <v>1270</v>
      </c>
      <c r="P42" s="286"/>
      <c r="R42" s="286"/>
    </row>
    <row r="43" spans="1:18" x14ac:dyDescent="0.25">
      <c r="A43" s="322">
        <v>23</v>
      </c>
      <c r="B43" s="224" t="s">
        <v>252</v>
      </c>
      <c r="C43" s="87" t="s">
        <v>253</v>
      </c>
      <c r="D43" s="54" t="s">
        <v>194</v>
      </c>
      <c r="E43" s="96"/>
      <c r="F43" s="232"/>
      <c r="G43" s="589">
        <f t="shared" si="3"/>
        <v>2680</v>
      </c>
      <c r="H43" s="425">
        <f t="shared" si="0"/>
        <v>2810</v>
      </c>
      <c r="I43" s="590">
        <f t="shared" si="1"/>
        <v>1190</v>
      </c>
      <c r="J43" s="425">
        <f t="shared" si="4"/>
        <v>1250</v>
      </c>
      <c r="K43" s="590">
        <f>Милания!K43</f>
        <v>1490</v>
      </c>
      <c r="L43" s="425">
        <f t="shared" si="2"/>
        <v>1560</v>
      </c>
      <c r="M43" s="395">
        <v>1190</v>
      </c>
      <c r="P43" s="286"/>
      <c r="R43" s="286"/>
    </row>
    <row r="44" spans="1:18" ht="19.5" x14ac:dyDescent="0.25">
      <c r="A44" s="322">
        <v>24</v>
      </c>
      <c r="B44" s="224" t="s">
        <v>193</v>
      </c>
      <c r="C44" s="89" t="s">
        <v>254</v>
      </c>
      <c r="D44" s="54" t="s">
        <v>194</v>
      </c>
      <c r="E44" s="96"/>
      <c r="F44" s="232"/>
      <c r="G44" s="589">
        <f t="shared" si="3"/>
        <v>3140</v>
      </c>
      <c r="H44" s="425">
        <f t="shared" si="0"/>
        <v>3290</v>
      </c>
      <c r="I44" s="590">
        <f t="shared" si="1"/>
        <v>1650</v>
      </c>
      <c r="J44" s="425">
        <f t="shared" si="4"/>
        <v>1730</v>
      </c>
      <c r="K44" s="590">
        <f>Милания!K44</f>
        <v>1490</v>
      </c>
      <c r="L44" s="425">
        <f t="shared" si="2"/>
        <v>1560</v>
      </c>
      <c r="M44" s="395">
        <v>1650</v>
      </c>
      <c r="P44" s="286"/>
      <c r="R44" s="286"/>
    </row>
    <row r="45" spans="1:18" x14ac:dyDescent="0.25">
      <c r="A45" s="322">
        <v>25</v>
      </c>
      <c r="B45" s="223" t="s">
        <v>355</v>
      </c>
      <c r="C45" s="90" t="s">
        <v>255</v>
      </c>
      <c r="D45" s="59" t="s">
        <v>16</v>
      </c>
      <c r="E45" s="96">
        <v>5</v>
      </c>
      <c r="F45" s="232">
        <v>0.01</v>
      </c>
      <c r="G45" s="589">
        <f t="shared" si="3"/>
        <v>2320</v>
      </c>
      <c r="H45" s="425">
        <f t="shared" si="0"/>
        <v>2430</v>
      </c>
      <c r="I45" s="590">
        <f t="shared" si="1"/>
        <v>1040</v>
      </c>
      <c r="J45" s="425">
        <f t="shared" si="4"/>
        <v>1090</v>
      </c>
      <c r="K45" s="590">
        <f>Милания!K45</f>
        <v>1280</v>
      </c>
      <c r="L45" s="425">
        <f t="shared" si="2"/>
        <v>1340</v>
      </c>
      <c r="M45" s="395">
        <v>1040</v>
      </c>
      <c r="P45" s="286"/>
      <c r="R45" s="286"/>
    </row>
    <row r="46" spans="1:18" ht="19.5" x14ac:dyDescent="0.25">
      <c r="A46" s="322">
        <v>26</v>
      </c>
      <c r="B46" s="223" t="s">
        <v>356</v>
      </c>
      <c r="C46" s="84" t="s">
        <v>254</v>
      </c>
      <c r="D46" s="32" t="s">
        <v>16</v>
      </c>
      <c r="E46" s="96">
        <v>5</v>
      </c>
      <c r="F46" s="232">
        <v>0.01</v>
      </c>
      <c r="G46" s="589">
        <f t="shared" si="3"/>
        <v>2710</v>
      </c>
      <c r="H46" s="425">
        <f t="shared" si="0"/>
        <v>2840</v>
      </c>
      <c r="I46" s="590">
        <f t="shared" si="1"/>
        <v>1430</v>
      </c>
      <c r="J46" s="425">
        <f t="shared" si="4"/>
        <v>1500</v>
      </c>
      <c r="K46" s="590">
        <f>Милания!K46</f>
        <v>1280</v>
      </c>
      <c r="L46" s="425">
        <f t="shared" si="2"/>
        <v>1340</v>
      </c>
      <c r="M46" s="395">
        <v>1430</v>
      </c>
      <c r="P46" s="286"/>
      <c r="R46" s="286"/>
    </row>
    <row r="47" spans="1:18" x14ac:dyDescent="0.25">
      <c r="A47" s="322">
        <v>27</v>
      </c>
      <c r="B47" s="221" t="s">
        <v>122</v>
      </c>
      <c r="C47" s="87" t="s">
        <v>253</v>
      </c>
      <c r="D47" s="33" t="s">
        <v>136</v>
      </c>
      <c r="E47" s="96"/>
      <c r="F47" s="232"/>
      <c r="G47" s="589">
        <f t="shared" si="3"/>
        <v>2890</v>
      </c>
      <c r="H47" s="425">
        <f t="shared" si="0"/>
        <v>3040</v>
      </c>
      <c r="I47" s="590">
        <f t="shared" si="1"/>
        <v>1320</v>
      </c>
      <c r="J47" s="425">
        <f t="shared" si="4"/>
        <v>1390</v>
      </c>
      <c r="K47" s="590">
        <f>Милания!K47</f>
        <v>1570</v>
      </c>
      <c r="L47" s="425">
        <f t="shared" si="2"/>
        <v>1650</v>
      </c>
      <c r="M47" s="395">
        <v>1320</v>
      </c>
      <c r="P47" s="286"/>
      <c r="R47" s="286"/>
    </row>
    <row r="48" spans="1:18" ht="19.5" x14ac:dyDescent="0.25">
      <c r="A48" s="322">
        <v>28</v>
      </c>
      <c r="B48" s="221" t="s">
        <v>320</v>
      </c>
      <c r="C48" s="89" t="s">
        <v>254</v>
      </c>
      <c r="D48" s="33" t="s">
        <v>136</v>
      </c>
      <c r="E48" s="96"/>
      <c r="F48" s="232"/>
      <c r="G48" s="589">
        <f t="shared" si="3"/>
        <v>3420</v>
      </c>
      <c r="H48" s="425">
        <f t="shared" si="0"/>
        <v>3590</v>
      </c>
      <c r="I48" s="590">
        <f t="shared" si="1"/>
        <v>1850</v>
      </c>
      <c r="J48" s="425">
        <f t="shared" si="4"/>
        <v>1940</v>
      </c>
      <c r="K48" s="590">
        <f>Милания!K48</f>
        <v>1570</v>
      </c>
      <c r="L48" s="425">
        <f t="shared" si="2"/>
        <v>1650</v>
      </c>
      <c r="M48" s="395">
        <v>1850</v>
      </c>
      <c r="P48" s="286"/>
      <c r="R48" s="286"/>
    </row>
    <row r="49" spans="1:18" ht="19.5" x14ac:dyDescent="0.25">
      <c r="A49" s="322">
        <v>29</v>
      </c>
      <c r="B49" s="225" t="s">
        <v>352</v>
      </c>
      <c r="C49" s="89" t="s">
        <v>260</v>
      </c>
      <c r="D49" s="32" t="s">
        <v>22</v>
      </c>
      <c r="E49" s="96">
        <v>3</v>
      </c>
      <c r="F49" s="232">
        <v>0.01</v>
      </c>
      <c r="G49" s="589">
        <f t="shared" si="3"/>
        <v>1740</v>
      </c>
      <c r="H49" s="425">
        <f t="shared" si="0"/>
        <v>1830</v>
      </c>
      <c r="I49" s="590">
        <f t="shared" si="1"/>
        <v>520</v>
      </c>
      <c r="J49" s="425">
        <f t="shared" si="4"/>
        <v>550</v>
      </c>
      <c r="K49" s="590">
        <f>Милания!K49</f>
        <v>1220</v>
      </c>
      <c r="L49" s="425">
        <f t="shared" si="2"/>
        <v>1280</v>
      </c>
      <c r="M49" s="395">
        <v>520</v>
      </c>
      <c r="P49" s="286"/>
      <c r="R49" s="286"/>
    </row>
    <row r="50" spans="1:18" ht="29.25" x14ac:dyDescent="0.25">
      <c r="A50" s="322">
        <v>30</v>
      </c>
      <c r="B50" s="225" t="s">
        <v>230</v>
      </c>
      <c r="C50" s="89" t="s">
        <v>269</v>
      </c>
      <c r="D50" s="33"/>
      <c r="E50" s="96"/>
      <c r="F50" s="232"/>
      <c r="G50" s="589">
        <f t="shared" si="3"/>
        <v>1880</v>
      </c>
      <c r="H50" s="425">
        <f t="shared" si="0"/>
        <v>1970</v>
      </c>
      <c r="I50" s="590">
        <f t="shared" si="1"/>
        <v>660</v>
      </c>
      <c r="J50" s="425">
        <f t="shared" si="4"/>
        <v>690</v>
      </c>
      <c r="K50" s="590">
        <f>Милания!K50</f>
        <v>1220</v>
      </c>
      <c r="L50" s="425">
        <f t="shared" si="2"/>
        <v>1280</v>
      </c>
      <c r="M50" s="395">
        <v>660</v>
      </c>
      <c r="P50" s="286"/>
      <c r="R50" s="286"/>
    </row>
    <row r="51" spans="1:18" ht="19.5" x14ac:dyDescent="0.25">
      <c r="A51" s="322">
        <v>31</v>
      </c>
      <c r="B51" s="226" t="s">
        <v>281</v>
      </c>
      <c r="C51" s="89" t="s">
        <v>260</v>
      </c>
      <c r="D51" s="32" t="s">
        <v>302</v>
      </c>
      <c r="E51" s="96"/>
      <c r="F51" s="232"/>
      <c r="G51" s="589">
        <f t="shared" si="3"/>
        <v>1900</v>
      </c>
      <c r="H51" s="425">
        <f t="shared" si="0"/>
        <v>1990</v>
      </c>
      <c r="I51" s="590">
        <f t="shared" si="1"/>
        <v>670</v>
      </c>
      <c r="J51" s="425">
        <f t="shared" si="4"/>
        <v>700</v>
      </c>
      <c r="K51" s="590">
        <f>Милания!K51</f>
        <v>1230</v>
      </c>
      <c r="L51" s="425">
        <f t="shared" si="2"/>
        <v>1290</v>
      </c>
      <c r="M51" s="395">
        <v>670</v>
      </c>
      <c r="P51" s="286"/>
      <c r="R51" s="286"/>
    </row>
    <row r="52" spans="1:18" ht="29.25" x14ac:dyDescent="0.25">
      <c r="A52" s="322">
        <v>32</v>
      </c>
      <c r="B52" s="226" t="s">
        <v>284</v>
      </c>
      <c r="C52" s="89" t="s">
        <v>269</v>
      </c>
      <c r="D52" s="32" t="s">
        <v>302</v>
      </c>
      <c r="E52" s="96"/>
      <c r="F52" s="232"/>
      <c r="G52" s="589">
        <f t="shared" si="3"/>
        <v>2100</v>
      </c>
      <c r="H52" s="425">
        <f t="shared" si="0"/>
        <v>2200</v>
      </c>
      <c r="I52" s="590">
        <f t="shared" si="1"/>
        <v>870</v>
      </c>
      <c r="J52" s="425">
        <f t="shared" si="4"/>
        <v>910</v>
      </c>
      <c r="K52" s="590">
        <f>Милания!K52</f>
        <v>1230</v>
      </c>
      <c r="L52" s="425">
        <f t="shared" si="2"/>
        <v>1290</v>
      </c>
      <c r="M52" s="395">
        <v>870</v>
      </c>
      <c r="P52" s="286"/>
      <c r="R52" s="286"/>
    </row>
    <row r="53" spans="1:18" x14ac:dyDescent="0.25">
      <c r="A53" s="322">
        <v>33</v>
      </c>
      <c r="B53" s="223" t="s">
        <v>351</v>
      </c>
      <c r="C53" s="89" t="s">
        <v>256</v>
      </c>
      <c r="D53" s="32" t="s">
        <v>17</v>
      </c>
      <c r="E53" s="96">
        <v>6</v>
      </c>
      <c r="F53" s="232">
        <v>0.01</v>
      </c>
      <c r="G53" s="589">
        <f t="shared" si="3"/>
        <v>2660</v>
      </c>
      <c r="H53" s="425">
        <f t="shared" ref="H53:H84" si="5">L53+J53</f>
        <v>2790</v>
      </c>
      <c r="I53" s="590">
        <f t="shared" ref="I53:I84" si="6">ROUND(M53*(1+ОбщаяНаценка/100),-1)</f>
        <v>1210</v>
      </c>
      <c r="J53" s="425">
        <f t="shared" si="4"/>
        <v>1270</v>
      </c>
      <c r="K53" s="590">
        <f>Милания!K53</f>
        <v>1450</v>
      </c>
      <c r="L53" s="425">
        <f t="shared" si="2"/>
        <v>1520</v>
      </c>
      <c r="M53" s="395">
        <v>1210</v>
      </c>
      <c r="P53" s="286"/>
      <c r="R53" s="286"/>
    </row>
    <row r="54" spans="1:18" ht="19.5" x14ac:dyDescent="0.25">
      <c r="A54" s="322">
        <v>34</v>
      </c>
      <c r="B54" s="223" t="s">
        <v>350</v>
      </c>
      <c r="C54" s="91" t="s">
        <v>18</v>
      </c>
      <c r="D54" s="32" t="s">
        <v>17</v>
      </c>
      <c r="E54" s="96">
        <v>6</v>
      </c>
      <c r="F54" s="232">
        <v>0.01</v>
      </c>
      <c r="G54" s="589">
        <f t="shared" si="3"/>
        <v>3050</v>
      </c>
      <c r="H54" s="425">
        <f t="shared" si="5"/>
        <v>3200</v>
      </c>
      <c r="I54" s="590">
        <f t="shared" si="6"/>
        <v>1600</v>
      </c>
      <c r="J54" s="425">
        <f t="shared" si="4"/>
        <v>1680</v>
      </c>
      <c r="K54" s="590">
        <f>Милания!K54</f>
        <v>1450</v>
      </c>
      <c r="L54" s="425">
        <f t="shared" si="2"/>
        <v>1520</v>
      </c>
      <c r="M54" s="395">
        <v>1600</v>
      </c>
      <c r="P54" s="286"/>
      <c r="R54" s="286"/>
    </row>
    <row r="55" spans="1:18" ht="22.5" x14ac:dyDescent="0.25">
      <c r="A55" s="322">
        <v>35</v>
      </c>
      <c r="B55" s="243" t="s">
        <v>349</v>
      </c>
      <c r="C55" s="89" t="s">
        <v>257</v>
      </c>
      <c r="D55" s="32" t="s">
        <v>17</v>
      </c>
      <c r="E55" s="96">
        <v>6</v>
      </c>
      <c r="F55" s="232">
        <v>0.01</v>
      </c>
      <c r="G55" s="589">
        <f t="shared" si="3"/>
        <v>2700</v>
      </c>
      <c r="H55" s="425">
        <f t="shared" si="5"/>
        <v>2830</v>
      </c>
      <c r="I55" s="590">
        <f t="shared" si="6"/>
        <v>1250</v>
      </c>
      <c r="J55" s="425">
        <f t="shared" si="4"/>
        <v>1310</v>
      </c>
      <c r="K55" s="590">
        <f>Милания!K55</f>
        <v>1450</v>
      </c>
      <c r="L55" s="425">
        <f t="shared" si="2"/>
        <v>1520</v>
      </c>
      <c r="M55" s="395">
        <v>1250</v>
      </c>
      <c r="P55" s="286"/>
      <c r="R55" s="286"/>
    </row>
    <row r="56" spans="1:18" x14ac:dyDescent="0.25">
      <c r="A56" s="322">
        <v>36</v>
      </c>
      <c r="B56" s="221" t="s">
        <v>123</v>
      </c>
      <c r="C56" s="87" t="s">
        <v>253</v>
      </c>
      <c r="D56" s="33" t="s">
        <v>137</v>
      </c>
      <c r="E56" s="96"/>
      <c r="F56" s="232"/>
      <c r="G56" s="589">
        <f t="shared" si="3"/>
        <v>3330</v>
      </c>
      <c r="H56" s="425">
        <f t="shared" si="5"/>
        <v>3500</v>
      </c>
      <c r="I56" s="590">
        <f t="shared" si="6"/>
        <v>1540</v>
      </c>
      <c r="J56" s="425">
        <f t="shared" si="4"/>
        <v>1620</v>
      </c>
      <c r="K56" s="590">
        <f>Милания!K56</f>
        <v>1790</v>
      </c>
      <c r="L56" s="425">
        <f t="shared" si="2"/>
        <v>1880</v>
      </c>
      <c r="M56" s="395">
        <v>1540</v>
      </c>
      <c r="P56" s="286"/>
      <c r="R56" s="286"/>
    </row>
    <row r="57" spans="1:18" ht="19.5" x14ac:dyDescent="0.25">
      <c r="A57" s="322">
        <v>37</v>
      </c>
      <c r="B57" s="221" t="s">
        <v>321</v>
      </c>
      <c r="C57" s="89" t="s">
        <v>254</v>
      </c>
      <c r="D57" s="33" t="s">
        <v>137</v>
      </c>
      <c r="E57" s="96"/>
      <c r="F57" s="232"/>
      <c r="G57" s="589">
        <f t="shared" si="3"/>
        <v>3860</v>
      </c>
      <c r="H57" s="425">
        <f t="shared" si="5"/>
        <v>4050</v>
      </c>
      <c r="I57" s="590">
        <f t="shared" si="6"/>
        <v>2070</v>
      </c>
      <c r="J57" s="425">
        <f t="shared" si="4"/>
        <v>2170</v>
      </c>
      <c r="K57" s="590">
        <f>Милания!K57</f>
        <v>1790</v>
      </c>
      <c r="L57" s="425">
        <f t="shared" si="2"/>
        <v>1880</v>
      </c>
      <c r="M57" s="395">
        <v>2070</v>
      </c>
      <c r="P57" s="286"/>
      <c r="R57" s="286"/>
    </row>
    <row r="58" spans="1:18" ht="22.5" x14ac:dyDescent="0.25">
      <c r="A58" s="322">
        <v>38</v>
      </c>
      <c r="B58" s="224" t="s">
        <v>124</v>
      </c>
      <c r="C58" s="87" t="s">
        <v>253</v>
      </c>
      <c r="D58" s="33" t="s">
        <v>137</v>
      </c>
      <c r="E58" s="96"/>
      <c r="F58" s="232"/>
      <c r="G58" s="589">
        <f t="shared" si="3"/>
        <v>3380</v>
      </c>
      <c r="H58" s="425">
        <f t="shared" si="5"/>
        <v>3550</v>
      </c>
      <c r="I58" s="590">
        <f t="shared" si="6"/>
        <v>1590</v>
      </c>
      <c r="J58" s="425">
        <f t="shared" si="4"/>
        <v>1670</v>
      </c>
      <c r="K58" s="590">
        <f>Милания!K58</f>
        <v>1790</v>
      </c>
      <c r="L58" s="425">
        <f t="shared" si="2"/>
        <v>1880</v>
      </c>
      <c r="M58" s="395">
        <v>1590</v>
      </c>
      <c r="P58" s="286"/>
      <c r="R58" s="286"/>
    </row>
    <row r="59" spans="1:18" ht="19.5" x14ac:dyDescent="0.25">
      <c r="A59" s="322">
        <v>39</v>
      </c>
      <c r="B59" s="221" t="s">
        <v>160</v>
      </c>
      <c r="C59" s="89" t="s">
        <v>258</v>
      </c>
      <c r="D59" s="33" t="s">
        <v>186</v>
      </c>
      <c r="E59" s="96"/>
      <c r="F59" s="232"/>
      <c r="G59" s="589">
        <f t="shared" si="3"/>
        <v>3910</v>
      </c>
      <c r="H59" s="425">
        <f t="shared" si="5"/>
        <v>4100</v>
      </c>
      <c r="I59" s="590">
        <f t="shared" si="6"/>
        <v>1070</v>
      </c>
      <c r="J59" s="425">
        <f t="shared" si="4"/>
        <v>1120</v>
      </c>
      <c r="K59" s="590">
        <f>Милания!K59</f>
        <v>2840</v>
      </c>
      <c r="L59" s="425">
        <f t="shared" si="2"/>
        <v>2980</v>
      </c>
      <c r="M59" s="395">
        <v>1070</v>
      </c>
      <c r="P59" s="286"/>
      <c r="R59" s="286"/>
    </row>
    <row r="60" spans="1:18" ht="19.5" x14ac:dyDescent="0.25">
      <c r="A60" s="322">
        <v>40</v>
      </c>
      <c r="B60" s="221" t="s">
        <v>129</v>
      </c>
      <c r="C60" s="89" t="s">
        <v>259</v>
      </c>
      <c r="D60" s="33" t="s">
        <v>186</v>
      </c>
      <c r="E60" s="96"/>
      <c r="F60" s="232"/>
      <c r="G60" s="589">
        <f t="shared" si="3"/>
        <v>4310</v>
      </c>
      <c r="H60" s="425">
        <f t="shared" si="5"/>
        <v>4520</v>
      </c>
      <c r="I60" s="590">
        <f t="shared" si="6"/>
        <v>1470</v>
      </c>
      <c r="J60" s="425">
        <f t="shared" si="4"/>
        <v>1540</v>
      </c>
      <c r="K60" s="590">
        <f>Милания!K60</f>
        <v>2840</v>
      </c>
      <c r="L60" s="425">
        <f t="shared" si="2"/>
        <v>2980</v>
      </c>
      <c r="M60" s="395">
        <v>1470</v>
      </c>
      <c r="P60" s="286"/>
      <c r="R60" s="286"/>
    </row>
    <row r="61" spans="1:18" ht="19.5" x14ac:dyDescent="0.25">
      <c r="A61" s="322">
        <v>41</v>
      </c>
      <c r="B61" s="225" t="s">
        <v>348</v>
      </c>
      <c r="C61" s="89" t="s">
        <v>260</v>
      </c>
      <c r="D61" s="32" t="s">
        <v>23</v>
      </c>
      <c r="E61" s="96">
        <v>3</v>
      </c>
      <c r="F61" s="232">
        <v>0.01</v>
      </c>
      <c r="G61" s="589">
        <f t="shared" si="3"/>
        <v>1860</v>
      </c>
      <c r="H61" s="425">
        <f t="shared" si="5"/>
        <v>1950</v>
      </c>
      <c r="I61" s="590">
        <f t="shared" si="6"/>
        <v>630</v>
      </c>
      <c r="J61" s="425">
        <f t="shared" si="4"/>
        <v>660</v>
      </c>
      <c r="K61" s="590">
        <f>Милания!K61</f>
        <v>1230</v>
      </c>
      <c r="L61" s="425">
        <f t="shared" si="2"/>
        <v>1290</v>
      </c>
      <c r="M61" s="395">
        <v>630</v>
      </c>
      <c r="P61" s="286"/>
      <c r="R61" s="286"/>
    </row>
    <row r="62" spans="1:18" ht="29.25" x14ac:dyDescent="0.25">
      <c r="A62" s="322">
        <v>42</v>
      </c>
      <c r="B62" s="225" t="s">
        <v>231</v>
      </c>
      <c r="C62" s="89" t="s">
        <v>269</v>
      </c>
      <c r="D62" s="33" t="s">
        <v>23</v>
      </c>
      <c r="E62" s="96"/>
      <c r="F62" s="232"/>
      <c r="G62" s="589">
        <f t="shared" si="3"/>
        <v>2040</v>
      </c>
      <c r="H62" s="425">
        <f t="shared" si="5"/>
        <v>2140</v>
      </c>
      <c r="I62" s="590">
        <f t="shared" si="6"/>
        <v>810</v>
      </c>
      <c r="J62" s="425">
        <f t="shared" si="4"/>
        <v>850</v>
      </c>
      <c r="K62" s="590">
        <f>Милания!K62</f>
        <v>1230</v>
      </c>
      <c r="L62" s="425">
        <f t="shared" si="2"/>
        <v>1290</v>
      </c>
      <c r="M62" s="395">
        <v>810</v>
      </c>
      <c r="P62" s="286"/>
      <c r="R62" s="286"/>
    </row>
    <row r="63" spans="1:18" ht="19.5" x14ac:dyDescent="0.25">
      <c r="A63" s="322">
        <v>43</v>
      </c>
      <c r="B63" s="229" t="s">
        <v>282</v>
      </c>
      <c r="C63" s="89" t="s">
        <v>260</v>
      </c>
      <c r="D63" s="32" t="s">
        <v>301</v>
      </c>
      <c r="E63" s="96"/>
      <c r="F63" s="232"/>
      <c r="G63" s="589">
        <f t="shared" si="3"/>
        <v>2100</v>
      </c>
      <c r="H63" s="425">
        <f t="shared" si="5"/>
        <v>2210</v>
      </c>
      <c r="I63" s="590">
        <f t="shared" si="6"/>
        <v>800</v>
      </c>
      <c r="J63" s="425">
        <f t="shared" si="4"/>
        <v>840</v>
      </c>
      <c r="K63" s="590">
        <f>Милания!K63</f>
        <v>1300</v>
      </c>
      <c r="L63" s="425">
        <f t="shared" si="2"/>
        <v>1370</v>
      </c>
      <c r="M63" s="395">
        <v>800</v>
      </c>
      <c r="P63" s="286"/>
      <c r="R63" s="286"/>
    </row>
    <row r="64" spans="1:18" ht="29.25" x14ac:dyDescent="0.25">
      <c r="A64" s="322">
        <v>44</v>
      </c>
      <c r="B64" s="229" t="s">
        <v>285</v>
      </c>
      <c r="C64" s="89" t="s">
        <v>269</v>
      </c>
      <c r="D64" s="32" t="s">
        <v>301</v>
      </c>
      <c r="E64" s="96"/>
      <c r="F64" s="232"/>
      <c r="G64" s="589">
        <f t="shared" si="3"/>
        <v>2360</v>
      </c>
      <c r="H64" s="425">
        <f t="shared" si="5"/>
        <v>2480</v>
      </c>
      <c r="I64" s="590">
        <f t="shared" si="6"/>
        <v>1060</v>
      </c>
      <c r="J64" s="425">
        <f t="shared" si="4"/>
        <v>1110</v>
      </c>
      <c r="K64" s="590">
        <f>Милания!K64</f>
        <v>1300</v>
      </c>
      <c r="L64" s="425">
        <f t="shared" si="2"/>
        <v>1370</v>
      </c>
      <c r="M64" s="395">
        <v>1060</v>
      </c>
      <c r="P64" s="286"/>
      <c r="R64" s="286"/>
    </row>
    <row r="65" spans="1:18" ht="19.5" x14ac:dyDescent="0.25">
      <c r="A65" s="322">
        <v>45</v>
      </c>
      <c r="B65" s="225" t="s">
        <v>346</v>
      </c>
      <c r="C65" s="89" t="s">
        <v>258</v>
      </c>
      <c r="D65" s="32" t="s">
        <v>20</v>
      </c>
      <c r="E65" s="96">
        <v>4</v>
      </c>
      <c r="F65" s="232">
        <v>0.01</v>
      </c>
      <c r="G65" s="589">
        <f t="shared" si="3"/>
        <v>3120</v>
      </c>
      <c r="H65" s="425">
        <f t="shared" si="5"/>
        <v>3270</v>
      </c>
      <c r="I65" s="590">
        <f t="shared" si="6"/>
        <v>840</v>
      </c>
      <c r="J65" s="425">
        <f t="shared" si="4"/>
        <v>880</v>
      </c>
      <c r="K65" s="590">
        <f>Милания!K65</f>
        <v>2280</v>
      </c>
      <c r="L65" s="425">
        <f t="shared" si="2"/>
        <v>2390</v>
      </c>
      <c r="M65" s="395">
        <v>840</v>
      </c>
      <c r="P65" s="286"/>
      <c r="R65" s="286"/>
    </row>
    <row r="66" spans="1:18" ht="19.5" x14ac:dyDescent="0.25">
      <c r="A66" s="322">
        <v>46</v>
      </c>
      <c r="B66" s="225" t="s">
        <v>347</v>
      </c>
      <c r="C66" s="89" t="s">
        <v>259</v>
      </c>
      <c r="D66" s="32" t="s">
        <v>20</v>
      </c>
      <c r="E66" s="96">
        <v>4</v>
      </c>
      <c r="F66" s="232">
        <v>0.01</v>
      </c>
      <c r="G66" s="589">
        <f t="shared" si="3"/>
        <v>3410</v>
      </c>
      <c r="H66" s="425">
        <f t="shared" si="5"/>
        <v>3580</v>
      </c>
      <c r="I66" s="590">
        <f t="shared" si="6"/>
        <v>1130</v>
      </c>
      <c r="J66" s="425">
        <f t="shared" si="4"/>
        <v>1190</v>
      </c>
      <c r="K66" s="590">
        <f>Милания!K66</f>
        <v>2280</v>
      </c>
      <c r="L66" s="425">
        <f t="shared" si="2"/>
        <v>2390</v>
      </c>
      <c r="M66" s="395">
        <v>1130</v>
      </c>
      <c r="P66" s="286"/>
      <c r="R66" s="286"/>
    </row>
    <row r="67" spans="1:18" x14ac:dyDescent="0.25">
      <c r="A67" s="322">
        <v>47</v>
      </c>
      <c r="B67" s="221" t="s">
        <v>226</v>
      </c>
      <c r="C67" s="85" t="s">
        <v>112</v>
      </c>
      <c r="D67" s="32" t="s">
        <v>113</v>
      </c>
      <c r="E67" s="96"/>
      <c r="F67" s="232"/>
      <c r="G67" s="589">
        <f t="shared" si="3"/>
        <v>2970</v>
      </c>
      <c r="H67" s="425">
        <f t="shared" si="5"/>
        <v>3120</v>
      </c>
      <c r="I67" s="590">
        <f t="shared" si="6"/>
        <v>1410</v>
      </c>
      <c r="J67" s="425">
        <f t="shared" si="4"/>
        <v>1480</v>
      </c>
      <c r="K67" s="590">
        <f>Милания!K67</f>
        <v>1560</v>
      </c>
      <c r="L67" s="425">
        <f t="shared" si="2"/>
        <v>1640</v>
      </c>
      <c r="M67" s="395">
        <v>1410</v>
      </c>
      <c r="P67" s="286"/>
      <c r="R67" s="286"/>
    </row>
    <row r="68" spans="1:18" x14ac:dyDescent="0.25">
      <c r="A68" s="322">
        <v>48</v>
      </c>
      <c r="B68" s="258" t="s">
        <v>428</v>
      </c>
      <c r="C68" s="160" t="s">
        <v>112</v>
      </c>
      <c r="D68" s="132" t="s">
        <v>429</v>
      </c>
      <c r="E68" s="186"/>
      <c r="F68" s="235"/>
      <c r="G68" s="589">
        <f t="shared" si="3"/>
        <v>3600</v>
      </c>
      <c r="H68" s="425">
        <f t="shared" si="5"/>
        <v>3780</v>
      </c>
      <c r="I68" s="590">
        <f t="shared" si="6"/>
        <v>1810</v>
      </c>
      <c r="J68" s="425">
        <f t="shared" si="4"/>
        <v>1900</v>
      </c>
      <c r="K68" s="590">
        <f>Милания!K68</f>
        <v>1790</v>
      </c>
      <c r="L68" s="425">
        <f t="shared" si="2"/>
        <v>1880</v>
      </c>
      <c r="M68" s="395">
        <v>1810</v>
      </c>
      <c r="P68" s="286"/>
      <c r="R68" s="286"/>
    </row>
    <row r="69" spans="1:18" ht="19.5" x14ac:dyDescent="0.25">
      <c r="A69" s="322">
        <v>49</v>
      </c>
      <c r="B69" s="221" t="s">
        <v>331</v>
      </c>
      <c r="C69" s="89" t="s">
        <v>258</v>
      </c>
      <c r="D69" s="32" t="s">
        <v>342</v>
      </c>
      <c r="E69" s="96"/>
      <c r="F69" s="232"/>
      <c r="G69" s="589">
        <f t="shared" si="3"/>
        <v>2580</v>
      </c>
      <c r="H69" s="425">
        <f t="shared" si="5"/>
        <v>2710</v>
      </c>
      <c r="I69" s="590">
        <f t="shared" si="6"/>
        <v>900</v>
      </c>
      <c r="J69" s="425">
        <f t="shared" si="4"/>
        <v>950</v>
      </c>
      <c r="K69" s="590">
        <f>Милания!K69</f>
        <v>1680</v>
      </c>
      <c r="L69" s="425">
        <f t="shared" si="2"/>
        <v>1760</v>
      </c>
      <c r="M69" s="395">
        <v>900</v>
      </c>
      <c r="P69" s="286"/>
      <c r="R69" s="286"/>
    </row>
    <row r="70" spans="1:18" ht="19.5" x14ac:dyDescent="0.25">
      <c r="A70" s="322">
        <v>50</v>
      </c>
      <c r="B70" s="221" t="s">
        <v>332</v>
      </c>
      <c r="C70" s="89" t="s">
        <v>258</v>
      </c>
      <c r="D70" s="32" t="s">
        <v>343</v>
      </c>
      <c r="E70" s="96"/>
      <c r="F70" s="232"/>
      <c r="G70" s="589">
        <f t="shared" si="3"/>
        <v>3280</v>
      </c>
      <c r="H70" s="425">
        <f t="shared" si="5"/>
        <v>3450</v>
      </c>
      <c r="I70" s="590">
        <f t="shared" si="6"/>
        <v>1150</v>
      </c>
      <c r="J70" s="425">
        <f t="shared" si="4"/>
        <v>1210</v>
      </c>
      <c r="K70" s="590">
        <f>Милания!K70</f>
        <v>2130</v>
      </c>
      <c r="L70" s="425">
        <f t="shared" si="2"/>
        <v>2240</v>
      </c>
      <c r="M70" s="395">
        <v>1150</v>
      </c>
      <c r="P70" s="286"/>
      <c r="R70" s="286"/>
    </row>
    <row r="71" spans="1:18" x14ac:dyDescent="0.25">
      <c r="A71" s="322">
        <v>51</v>
      </c>
      <c r="B71" s="225" t="s">
        <v>344</v>
      </c>
      <c r="C71" s="89" t="s">
        <v>256</v>
      </c>
      <c r="D71" s="32" t="s">
        <v>19</v>
      </c>
      <c r="E71" s="96">
        <v>8</v>
      </c>
      <c r="F71" s="232">
        <v>0.02</v>
      </c>
      <c r="G71" s="589">
        <f t="shared" si="3"/>
        <v>3280</v>
      </c>
      <c r="H71" s="425">
        <f t="shared" si="5"/>
        <v>3440</v>
      </c>
      <c r="I71" s="590">
        <f t="shared" si="6"/>
        <v>1620</v>
      </c>
      <c r="J71" s="425">
        <f t="shared" si="4"/>
        <v>1700</v>
      </c>
      <c r="K71" s="590">
        <f>Милания!K71</f>
        <v>1660</v>
      </c>
      <c r="L71" s="425">
        <f t="shared" si="2"/>
        <v>1740</v>
      </c>
      <c r="M71" s="395">
        <v>1620</v>
      </c>
      <c r="P71" s="286"/>
      <c r="R71" s="286"/>
    </row>
    <row r="72" spans="1:18" ht="19.5" x14ac:dyDescent="0.25">
      <c r="A72" s="322">
        <v>52</v>
      </c>
      <c r="B72" s="225" t="s">
        <v>345</v>
      </c>
      <c r="C72" s="89" t="s">
        <v>254</v>
      </c>
      <c r="D72" s="32" t="s">
        <v>19</v>
      </c>
      <c r="E72" s="96">
        <v>8</v>
      </c>
      <c r="F72" s="232">
        <v>0.02</v>
      </c>
      <c r="G72" s="589">
        <f t="shared" si="3"/>
        <v>3860</v>
      </c>
      <c r="H72" s="425">
        <f t="shared" si="5"/>
        <v>4050</v>
      </c>
      <c r="I72" s="590">
        <f t="shared" si="6"/>
        <v>2200</v>
      </c>
      <c r="J72" s="425">
        <f t="shared" si="4"/>
        <v>2310</v>
      </c>
      <c r="K72" s="590">
        <f>Милания!K72</f>
        <v>1660</v>
      </c>
      <c r="L72" s="425">
        <f t="shared" si="2"/>
        <v>1740</v>
      </c>
      <c r="M72" s="395">
        <v>2200</v>
      </c>
      <c r="P72" s="286"/>
      <c r="R72" s="286"/>
    </row>
    <row r="73" spans="1:18" x14ac:dyDescent="0.25">
      <c r="A73" s="322">
        <v>53</v>
      </c>
      <c r="B73" s="221" t="s">
        <v>125</v>
      </c>
      <c r="C73" s="87" t="s">
        <v>253</v>
      </c>
      <c r="D73" s="33" t="s">
        <v>138</v>
      </c>
      <c r="E73" s="96"/>
      <c r="F73" s="232"/>
      <c r="G73" s="589">
        <f t="shared" si="3"/>
        <v>4140</v>
      </c>
      <c r="H73" s="425">
        <f t="shared" si="5"/>
        <v>4340</v>
      </c>
      <c r="I73" s="590">
        <f t="shared" si="6"/>
        <v>2060</v>
      </c>
      <c r="J73" s="425">
        <f t="shared" si="4"/>
        <v>2160</v>
      </c>
      <c r="K73" s="590">
        <f>Милания!K73</f>
        <v>2080</v>
      </c>
      <c r="L73" s="425">
        <f t="shared" si="2"/>
        <v>2180</v>
      </c>
      <c r="M73" s="395">
        <v>2060</v>
      </c>
      <c r="P73" s="286"/>
      <c r="R73" s="286"/>
    </row>
    <row r="74" spans="1:18" ht="19.5" x14ac:dyDescent="0.25">
      <c r="A74" s="322">
        <v>54</v>
      </c>
      <c r="B74" s="221" t="s">
        <v>322</v>
      </c>
      <c r="C74" s="89" t="s">
        <v>254</v>
      </c>
      <c r="D74" s="33" t="s">
        <v>138</v>
      </c>
      <c r="E74" s="96"/>
      <c r="F74" s="232"/>
      <c r="G74" s="589">
        <f t="shared" si="3"/>
        <v>4930</v>
      </c>
      <c r="H74" s="425">
        <f t="shared" si="5"/>
        <v>5170</v>
      </c>
      <c r="I74" s="590">
        <f t="shared" si="6"/>
        <v>2850</v>
      </c>
      <c r="J74" s="425">
        <f t="shared" si="4"/>
        <v>2990</v>
      </c>
      <c r="K74" s="590">
        <f>Милания!K74</f>
        <v>2080</v>
      </c>
      <c r="L74" s="425">
        <f t="shared" si="2"/>
        <v>2180</v>
      </c>
      <c r="M74" s="395">
        <v>2850</v>
      </c>
      <c r="P74" s="286"/>
      <c r="R74" s="286"/>
    </row>
    <row r="75" spans="1:18" ht="22.5" x14ac:dyDescent="0.25">
      <c r="A75" s="322">
        <v>55</v>
      </c>
      <c r="B75" s="225" t="s">
        <v>48</v>
      </c>
      <c r="C75" s="92" t="s">
        <v>49</v>
      </c>
      <c r="D75" s="32" t="s">
        <v>50</v>
      </c>
      <c r="E75" s="96">
        <v>5</v>
      </c>
      <c r="F75" s="232">
        <v>0.01</v>
      </c>
      <c r="G75" s="589">
        <f t="shared" si="3"/>
        <v>2630</v>
      </c>
      <c r="H75" s="425">
        <f t="shared" si="5"/>
        <v>2760</v>
      </c>
      <c r="I75" s="590">
        <f t="shared" si="6"/>
        <v>970</v>
      </c>
      <c r="J75" s="425">
        <f t="shared" si="4"/>
        <v>1020</v>
      </c>
      <c r="K75" s="590">
        <f>Милания!K75</f>
        <v>1660</v>
      </c>
      <c r="L75" s="425">
        <f t="shared" si="2"/>
        <v>1740</v>
      </c>
      <c r="M75" s="395">
        <v>970</v>
      </c>
      <c r="P75" s="286"/>
      <c r="R75" s="286"/>
    </row>
    <row r="76" spans="1:18" x14ac:dyDescent="0.25">
      <c r="A76" s="322">
        <v>56</v>
      </c>
      <c r="B76" s="225" t="s">
        <v>45</v>
      </c>
      <c r="C76" s="92" t="s">
        <v>46</v>
      </c>
      <c r="D76" s="32" t="s">
        <v>39</v>
      </c>
      <c r="E76" s="96">
        <v>6</v>
      </c>
      <c r="F76" s="232">
        <v>0.01</v>
      </c>
      <c r="G76" s="589">
        <f t="shared" si="3"/>
        <v>2640</v>
      </c>
      <c r="H76" s="425">
        <f t="shared" si="5"/>
        <v>2770</v>
      </c>
      <c r="I76" s="590">
        <f t="shared" si="6"/>
        <v>1210</v>
      </c>
      <c r="J76" s="425">
        <f t="shared" si="4"/>
        <v>1270</v>
      </c>
      <c r="K76" s="590">
        <f>Милания!K76</f>
        <v>1430</v>
      </c>
      <c r="L76" s="425">
        <f t="shared" si="2"/>
        <v>1500</v>
      </c>
      <c r="M76" s="395">
        <v>1210</v>
      </c>
      <c r="P76" s="286"/>
      <c r="R76" s="286"/>
    </row>
    <row r="77" spans="1:18" ht="22.5" x14ac:dyDescent="0.25">
      <c r="A77" s="322">
        <v>57</v>
      </c>
      <c r="B77" s="230" t="s">
        <v>100</v>
      </c>
      <c r="C77" s="92" t="s">
        <v>101</v>
      </c>
      <c r="D77" s="32" t="s">
        <v>39</v>
      </c>
      <c r="E77" s="96">
        <v>6</v>
      </c>
      <c r="F77" s="232">
        <v>0.01</v>
      </c>
      <c r="G77" s="589">
        <f t="shared" si="3"/>
        <v>2680</v>
      </c>
      <c r="H77" s="425">
        <f t="shared" si="5"/>
        <v>2810</v>
      </c>
      <c r="I77" s="590">
        <f t="shared" si="6"/>
        <v>1250</v>
      </c>
      <c r="J77" s="425">
        <f t="shared" si="4"/>
        <v>1310</v>
      </c>
      <c r="K77" s="590">
        <f>Милания!K77</f>
        <v>1430</v>
      </c>
      <c r="L77" s="425">
        <f t="shared" si="2"/>
        <v>1500</v>
      </c>
      <c r="M77" s="395">
        <v>1250</v>
      </c>
      <c r="P77" s="286"/>
      <c r="R77" s="286"/>
    </row>
    <row r="78" spans="1:18" x14ac:dyDescent="0.25">
      <c r="A78" s="322">
        <v>58</v>
      </c>
      <c r="B78" s="230" t="s">
        <v>333</v>
      </c>
      <c r="C78" s="92" t="s">
        <v>46</v>
      </c>
      <c r="D78" s="32" t="s">
        <v>334</v>
      </c>
      <c r="E78" s="96"/>
      <c r="F78" s="232"/>
      <c r="G78" s="589">
        <f t="shared" si="3"/>
        <v>3020</v>
      </c>
      <c r="H78" s="425">
        <f t="shared" si="5"/>
        <v>3170</v>
      </c>
      <c r="I78" s="590">
        <f t="shared" si="6"/>
        <v>1410</v>
      </c>
      <c r="J78" s="425">
        <f t="shared" si="4"/>
        <v>1480</v>
      </c>
      <c r="K78" s="590">
        <f>Милания!K78</f>
        <v>1610</v>
      </c>
      <c r="L78" s="425">
        <f t="shared" si="2"/>
        <v>1690</v>
      </c>
      <c r="M78" s="395">
        <v>1410</v>
      </c>
      <c r="P78" s="286"/>
      <c r="R78" s="286"/>
    </row>
    <row r="79" spans="1:18" x14ac:dyDescent="0.25">
      <c r="A79" s="322">
        <v>59</v>
      </c>
      <c r="B79" s="225" t="s">
        <v>47</v>
      </c>
      <c r="C79" s="92" t="s">
        <v>46</v>
      </c>
      <c r="D79" s="32" t="s">
        <v>43</v>
      </c>
      <c r="E79" s="96">
        <v>8</v>
      </c>
      <c r="F79" s="232">
        <v>0.02</v>
      </c>
      <c r="G79" s="589">
        <f t="shared" si="3"/>
        <v>3210</v>
      </c>
      <c r="H79" s="425">
        <f t="shared" si="5"/>
        <v>3370</v>
      </c>
      <c r="I79" s="590">
        <f t="shared" si="6"/>
        <v>1620</v>
      </c>
      <c r="J79" s="425">
        <f t="shared" si="4"/>
        <v>1700</v>
      </c>
      <c r="K79" s="590">
        <f>Милания!K79</f>
        <v>1590</v>
      </c>
      <c r="L79" s="425">
        <f t="shared" si="2"/>
        <v>1670</v>
      </c>
      <c r="M79" s="395">
        <v>1620</v>
      </c>
      <c r="P79" s="286"/>
      <c r="R79" s="286"/>
    </row>
    <row r="80" spans="1:18" x14ac:dyDescent="0.25">
      <c r="A80" s="322">
        <v>60</v>
      </c>
      <c r="B80" s="225" t="s">
        <v>24</v>
      </c>
      <c r="C80" s="92" t="s">
        <v>25</v>
      </c>
      <c r="D80" s="32" t="s">
        <v>26</v>
      </c>
      <c r="E80" s="96">
        <v>2</v>
      </c>
      <c r="F80" s="232">
        <v>0.01</v>
      </c>
      <c r="G80" s="589">
        <f t="shared" si="3"/>
        <v>1540</v>
      </c>
      <c r="H80" s="425">
        <f t="shared" si="5"/>
        <v>1620</v>
      </c>
      <c r="I80" s="590">
        <f t="shared" si="6"/>
        <v>420</v>
      </c>
      <c r="J80" s="425">
        <f t="shared" si="4"/>
        <v>440</v>
      </c>
      <c r="K80" s="590">
        <f>Милания!K80</f>
        <v>1120</v>
      </c>
      <c r="L80" s="425">
        <f t="shared" si="2"/>
        <v>1180</v>
      </c>
      <c r="M80" s="395">
        <v>420</v>
      </c>
      <c r="P80" s="286"/>
      <c r="R80" s="286"/>
    </row>
    <row r="81" spans="1:20" ht="19.5" x14ac:dyDescent="0.25">
      <c r="A81" s="322">
        <v>61</v>
      </c>
      <c r="B81" s="225" t="s">
        <v>323</v>
      </c>
      <c r="C81" s="92" t="s">
        <v>119</v>
      </c>
      <c r="D81" s="32" t="s">
        <v>105</v>
      </c>
      <c r="E81" s="96">
        <v>2</v>
      </c>
      <c r="F81" s="232">
        <v>0.01</v>
      </c>
      <c r="G81" s="589">
        <f t="shared" si="3"/>
        <v>1500</v>
      </c>
      <c r="H81" s="425">
        <f t="shared" si="5"/>
        <v>1570</v>
      </c>
      <c r="I81" s="590">
        <f t="shared" si="6"/>
        <v>420</v>
      </c>
      <c r="J81" s="425">
        <f t="shared" si="4"/>
        <v>440</v>
      </c>
      <c r="K81" s="590">
        <f>Милания!K81</f>
        <v>1080</v>
      </c>
      <c r="L81" s="425">
        <f t="shared" si="2"/>
        <v>1130</v>
      </c>
      <c r="M81" s="395">
        <v>420</v>
      </c>
      <c r="P81" s="286"/>
      <c r="R81" s="286"/>
    </row>
    <row r="82" spans="1:20" x14ac:dyDescent="0.25">
      <c r="A82" s="322">
        <v>62</v>
      </c>
      <c r="B82" s="225" t="s">
        <v>27</v>
      </c>
      <c r="C82" s="92" t="s">
        <v>25</v>
      </c>
      <c r="D82" s="32" t="s">
        <v>28</v>
      </c>
      <c r="E82" s="96">
        <v>3</v>
      </c>
      <c r="F82" s="232">
        <v>0.01</v>
      </c>
      <c r="G82" s="589">
        <f t="shared" si="3"/>
        <v>1910</v>
      </c>
      <c r="H82" s="425">
        <f t="shared" si="5"/>
        <v>2000</v>
      </c>
      <c r="I82" s="590">
        <f t="shared" si="6"/>
        <v>630</v>
      </c>
      <c r="J82" s="425">
        <f t="shared" si="4"/>
        <v>660</v>
      </c>
      <c r="K82" s="590">
        <f>Милания!K82</f>
        <v>1280</v>
      </c>
      <c r="L82" s="425">
        <f t="shared" si="2"/>
        <v>1340</v>
      </c>
      <c r="M82" s="395">
        <v>630</v>
      </c>
      <c r="P82" s="286"/>
      <c r="R82" s="286"/>
    </row>
    <row r="83" spans="1:20" x14ac:dyDescent="0.25">
      <c r="A83" s="322">
        <v>63</v>
      </c>
      <c r="B83" s="225" t="s">
        <v>53</v>
      </c>
      <c r="C83" s="92" t="s">
        <v>54</v>
      </c>
      <c r="D83" s="32" t="s">
        <v>55</v>
      </c>
      <c r="E83" s="96">
        <v>4</v>
      </c>
      <c r="F83" s="232">
        <v>0.01</v>
      </c>
      <c r="G83" s="589">
        <f t="shared" si="3"/>
        <v>2290</v>
      </c>
      <c r="H83" s="425">
        <f t="shared" si="5"/>
        <v>2400</v>
      </c>
      <c r="I83" s="590">
        <f t="shared" si="6"/>
        <v>830</v>
      </c>
      <c r="J83" s="425">
        <f t="shared" si="4"/>
        <v>870</v>
      </c>
      <c r="K83" s="590">
        <f>Милания!K83</f>
        <v>1460</v>
      </c>
      <c r="L83" s="425">
        <f t="shared" si="2"/>
        <v>1530</v>
      </c>
      <c r="M83" s="395">
        <v>830</v>
      </c>
      <c r="P83" s="286"/>
      <c r="R83" s="286"/>
    </row>
    <row r="84" spans="1:20" x14ac:dyDescent="0.25">
      <c r="A84" s="322">
        <v>64</v>
      </c>
      <c r="B84" s="225" t="s">
        <v>335</v>
      </c>
      <c r="C84" s="92" t="s">
        <v>25</v>
      </c>
      <c r="D84" s="32" t="s">
        <v>336</v>
      </c>
      <c r="E84" s="96"/>
      <c r="F84" s="232"/>
      <c r="G84" s="589">
        <f t="shared" si="3"/>
        <v>2100</v>
      </c>
      <c r="H84" s="425">
        <f t="shared" si="5"/>
        <v>2210</v>
      </c>
      <c r="I84" s="590">
        <f t="shared" si="6"/>
        <v>730</v>
      </c>
      <c r="J84" s="425">
        <f t="shared" si="4"/>
        <v>770</v>
      </c>
      <c r="K84" s="590">
        <f>Милания!K84</f>
        <v>1370</v>
      </c>
      <c r="L84" s="425">
        <f t="shared" si="2"/>
        <v>1440</v>
      </c>
      <c r="M84" s="395">
        <v>730</v>
      </c>
      <c r="P84" s="286"/>
      <c r="R84" s="286"/>
    </row>
    <row r="85" spans="1:20" x14ac:dyDescent="0.25">
      <c r="A85" s="322">
        <v>65</v>
      </c>
      <c r="B85" s="225" t="s">
        <v>29</v>
      </c>
      <c r="C85" s="92" t="s">
        <v>25</v>
      </c>
      <c r="D85" s="32" t="s">
        <v>30</v>
      </c>
      <c r="E85" s="96">
        <v>4</v>
      </c>
      <c r="F85" s="232">
        <v>0.01</v>
      </c>
      <c r="G85" s="589">
        <f t="shared" si="3"/>
        <v>2240</v>
      </c>
      <c r="H85" s="425">
        <f t="shared" ref="H85:H127" si="7">L85+J85</f>
        <v>2350</v>
      </c>
      <c r="I85" s="590">
        <f t="shared" ref="I85:I127" si="8">ROUND(M85*(1+ОбщаяНаценка/100),-1)</f>
        <v>830</v>
      </c>
      <c r="J85" s="425">
        <f t="shared" si="4"/>
        <v>870</v>
      </c>
      <c r="K85" s="590">
        <f>Милания!K85</f>
        <v>1410</v>
      </c>
      <c r="L85" s="425">
        <f t="shared" ref="L85:L141" si="9">ROUND(K85*1.05,-1)</f>
        <v>1480</v>
      </c>
      <c r="M85" s="395">
        <v>830</v>
      </c>
      <c r="P85" s="286"/>
      <c r="R85" s="286"/>
    </row>
    <row r="86" spans="1:20" ht="19.5" x14ac:dyDescent="0.25">
      <c r="A86" s="322">
        <v>66</v>
      </c>
      <c r="B86" s="225" t="s">
        <v>90</v>
      </c>
      <c r="C86" s="92" t="s">
        <v>91</v>
      </c>
      <c r="D86" s="61" t="s">
        <v>30</v>
      </c>
      <c r="E86" s="96">
        <v>4</v>
      </c>
      <c r="F86" s="232">
        <v>0.01</v>
      </c>
      <c r="G86" s="589">
        <f t="shared" ref="G86:G140" si="10">I86+K86</f>
        <v>3190</v>
      </c>
      <c r="H86" s="425">
        <f t="shared" si="7"/>
        <v>3350</v>
      </c>
      <c r="I86" s="590">
        <f t="shared" si="8"/>
        <v>820</v>
      </c>
      <c r="J86" s="425">
        <f t="shared" ref="J86:J141" si="11">ROUND(I86*1.05,-1)</f>
        <v>860</v>
      </c>
      <c r="K86" s="590">
        <f>Милания!K86</f>
        <v>2370</v>
      </c>
      <c r="L86" s="425">
        <f t="shared" si="9"/>
        <v>2490</v>
      </c>
      <c r="M86" s="395">
        <v>820</v>
      </c>
      <c r="P86" s="286"/>
      <c r="R86" s="286"/>
    </row>
    <row r="87" spans="1:20" s="453" customFormat="1" ht="19.5" x14ac:dyDescent="0.25">
      <c r="A87" s="505">
        <v>67</v>
      </c>
      <c r="B87" s="448" t="s">
        <v>480</v>
      </c>
      <c r="C87" s="449" t="s">
        <v>91</v>
      </c>
      <c r="D87" s="450" t="s">
        <v>30</v>
      </c>
      <c r="E87" s="451">
        <v>4</v>
      </c>
      <c r="F87" s="452">
        <v>0.01</v>
      </c>
      <c r="G87" s="589">
        <f t="shared" si="10"/>
        <v>8380</v>
      </c>
      <c r="H87" s="591">
        <f t="shared" ref="H87" si="12">L87+J87</f>
        <v>8800</v>
      </c>
      <c r="I87" s="592">
        <f t="shared" ref="I87" si="13">ROUND(M87*(1+ОбщаяНаценка/100),-1)</f>
        <v>820</v>
      </c>
      <c r="J87" s="591">
        <f t="shared" ref="J87" si="14">ROUND(I87*1.05,-1)</f>
        <v>860</v>
      </c>
      <c r="K87" s="592">
        <f>Милания!K87</f>
        <v>7560</v>
      </c>
      <c r="L87" s="425">
        <f t="shared" si="9"/>
        <v>7940</v>
      </c>
      <c r="M87" s="453">
        <v>820</v>
      </c>
      <c r="N87" s="454" t="s">
        <v>492</v>
      </c>
      <c r="P87" s="406"/>
      <c r="Q87" s="455"/>
      <c r="R87" s="406"/>
      <c r="S87" s="455"/>
      <c r="T87" s="455"/>
    </row>
    <row r="88" spans="1:20" s="453" customFormat="1" ht="19.5" x14ac:dyDescent="0.25">
      <c r="A88" s="505">
        <v>68</v>
      </c>
      <c r="B88" s="448" t="s">
        <v>31</v>
      </c>
      <c r="C88" s="449" t="s">
        <v>32</v>
      </c>
      <c r="D88" s="456" t="s">
        <v>30</v>
      </c>
      <c r="E88" s="451">
        <v>4</v>
      </c>
      <c r="F88" s="452">
        <v>0.01</v>
      </c>
      <c r="G88" s="589">
        <f t="shared" si="10"/>
        <v>3420</v>
      </c>
      <c r="H88" s="591">
        <f t="shared" si="7"/>
        <v>3590</v>
      </c>
      <c r="I88" s="592">
        <f t="shared" si="8"/>
        <v>810</v>
      </c>
      <c r="J88" s="591">
        <f t="shared" si="11"/>
        <v>850</v>
      </c>
      <c r="K88" s="592">
        <f>Милания!K88</f>
        <v>2610</v>
      </c>
      <c r="L88" s="425">
        <f t="shared" si="9"/>
        <v>2740</v>
      </c>
      <c r="M88" s="453">
        <v>810</v>
      </c>
      <c r="P88" s="406"/>
      <c r="Q88" s="455"/>
      <c r="R88" s="406"/>
      <c r="S88" s="455"/>
      <c r="T88" s="455"/>
    </row>
    <row r="89" spans="1:20" s="453" customFormat="1" ht="19.5" x14ac:dyDescent="0.25">
      <c r="A89" s="505">
        <v>69</v>
      </c>
      <c r="B89" s="448" t="s">
        <v>481</v>
      </c>
      <c r="C89" s="449" t="s">
        <v>32</v>
      </c>
      <c r="D89" s="456" t="s">
        <v>30</v>
      </c>
      <c r="E89" s="451">
        <v>4</v>
      </c>
      <c r="F89" s="452">
        <v>0.01</v>
      </c>
      <c r="G89" s="589">
        <f t="shared" si="10"/>
        <v>10100</v>
      </c>
      <c r="H89" s="591">
        <f t="shared" ref="H89" si="15">L89+J89</f>
        <v>10600</v>
      </c>
      <c r="I89" s="592">
        <f t="shared" ref="I89" si="16">ROUND(M89*(1+ОбщаяНаценка/100),-1)</f>
        <v>810</v>
      </c>
      <c r="J89" s="591">
        <f t="shared" ref="J89" si="17">ROUND(I89*1.05,-1)</f>
        <v>850</v>
      </c>
      <c r="K89" s="592">
        <f>Милания!K89</f>
        <v>9290</v>
      </c>
      <c r="L89" s="425">
        <f t="shared" si="9"/>
        <v>9750</v>
      </c>
      <c r="M89" s="453">
        <v>810</v>
      </c>
      <c r="N89" s="454" t="s">
        <v>492</v>
      </c>
      <c r="P89" s="406"/>
      <c r="Q89" s="455"/>
      <c r="R89" s="406"/>
      <c r="S89" s="455"/>
      <c r="T89" s="455"/>
    </row>
    <row r="90" spans="1:20" s="453" customFormat="1" ht="19.5" x14ac:dyDescent="0.25">
      <c r="A90" s="505">
        <v>70</v>
      </c>
      <c r="B90" s="448" t="s">
        <v>33</v>
      </c>
      <c r="C90" s="449" t="s">
        <v>34</v>
      </c>
      <c r="D90" s="450" t="s">
        <v>30</v>
      </c>
      <c r="E90" s="451">
        <v>4</v>
      </c>
      <c r="F90" s="452">
        <v>0.01</v>
      </c>
      <c r="G90" s="589">
        <f t="shared" si="10"/>
        <v>2650</v>
      </c>
      <c r="H90" s="591">
        <f t="shared" si="7"/>
        <v>2780</v>
      </c>
      <c r="I90" s="592">
        <f t="shared" si="8"/>
        <v>830</v>
      </c>
      <c r="J90" s="591">
        <f t="shared" si="11"/>
        <v>870</v>
      </c>
      <c r="K90" s="592">
        <f>Милания!K90</f>
        <v>1820</v>
      </c>
      <c r="L90" s="425">
        <f t="shared" si="9"/>
        <v>1910</v>
      </c>
      <c r="M90" s="453">
        <v>830</v>
      </c>
      <c r="P90" s="406"/>
      <c r="Q90" s="455"/>
      <c r="R90" s="406"/>
      <c r="S90" s="455"/>
      <c r="T90" s="455"/>
    </row>
    <row r="91" spans="1:20" s="453" customFormat="1" ht="19.5" x14ac:dyDescent="0.25">
      <c r="A91" s="505">
        <v>71</v>
      </c>
      <c r="B91" s="448" t="s">
        <v>482</v>
      </c>
      <c r="C91" s="449" t="s">
        <v>34</v>
      </c>
      <c r="D91" s="450" t="s">
        <v>30</v>
      </c>
      <c r="E91" s="451">
        <v>4</v>
      </c>
      <c r="F91" s="452">
        <v>0.01</v>
      </c>
      <c r="G91" s="589">
        <f t="shared" si="10"/>
        <v>4680</v>
      </c>
      <c r="H91" s="591">
        <f t="shared" ref="H91" si="18">L91+J91</f>
        <v>4910</v>
      </c>
      <c r="I91" s="592">
        <f t="shared" ref="I91" si="19">ROUND(M91*(1+ОбщаяНаценка/100),-1)</f>
        <v>830</v>
      </c>
      <c r="J91" s="591">
        <f t="shared" ref="J91" si="20">ROUND(I91*1.05,-1)</f>
        <v>870</v>
      </c>
      <c r="K91" s="592">
        <f>Милания!K91</f>
        <v>3850</v>
      </c>
      <c r="L91" s="425">
        <f t="shared" si="9"/>
        <v>4040</v>
      </c>
      <c r="M91" s="453">
        <v>830</v>
      </c>
      <c r="N91" s="454" t="s">
        <v>491</v>
      </c>
      <c r="P91" s="406"/>
      <c r="Q91" s="455"/>
      <c r="R91" s="406"/>
      <c r="S91" s="455"/>
      <c r="T91" s="455"/>
    </row>
    <row r="92" spans="1:20" s="453" customFormat="1" x14ac:dyDescent="0.25">
      <c r="A92" s="505">
        <v>72</v>
      </c>
      <c r="B92" s="448" t="s">
        <v>275</v>
      </c>
      <c r="C92" s="449" t="s">
        <v>25</v>
      </c>
      <c r="D92" s="450" t="s">
        <v>276</v>
      </c>
      <c r="E92" s="451"/>
      <c r="F92" s="452"/>
      <c r="G92" s="589">
        <f t="shared" si="10"/>
        <v>2450</v>
      </c>
      <c r="H92" s="591">
        <f t="shared" si="7"/>
        <v>2580</v>
      </c>
      <c r="I92" s="592">
        <f t="shared" si="8"/>
        <v>940</v>
      </c>
      <c r="J92" s="591">
        <f t="shared" si="11"/>
        <v>990</v>
      </c>
      <c r="K92" s="592">
        <f>Милания!K92</f>
        <v>1510</v>
      </c>
      <c r="L92" s="425">
        <f t="shared" si="9"/>
        <v>1590</v>
      </c>
      <c r="M92" s="453">
        <v>940</v>
      </c>
      <c r="P92" s="406"/>
      <c r="Q92" s="455"/>
      <c r="R92" s="406"/>
      <c r="S92" s="455"/>
      <c r="T92" s="455"/>
    </row>
    <row r="93" spans="1:20" s="453" customFormat="1" ht="19.5" x14ac:dyDescent="0.25">
      <c r="A93" s="505">
        <v>73</v>
      </c>
      <c r="B93" s="448" t="s">
        <v>337</v>
      </c>
      <c r="C93" s="449" t="s">
        <v>52</v>
      </c>
      <c r="D93" s="456" t="s">
        <v>276</v>
      </c>
      <c r="E93" s="451"/>
      <c r="F93" s="452"/>
      <c r="G93" s="589">
        <f t="shared" si="10"/>
        <v>1820</v>
      </c>
      <c r="H93" s="591">
        <f t="shared" si="7"/>
        <v>1910</v>
      </c>
      <c r="I93" s="592">
        <f t="shared" si="8"/>
        <v>170</v>
      </c>
      <c r="J93" s="591">
        <f t="shared" si="11"/>
        <v>180</v>
      </c>
      <c r="K93" s="592">
        <f>Милания!K93</f>
        <v>1650</v>
      </c>
      <c r="L93" s="425">
        <f t="shared" si="9"/>
        <v>1730</v>
      </c>
      <c r="M93" s="453">
        <v>170</v>
      </c>
      <c r="P93" s="406"/>
      <c r="Q93" s="455"/>
      <c r="R93" s="406"/>
      <c r="S93" s="455"/>
      <c r="T93" s="455"/>
    </row>
    <row r="94" spans="1:20" s="453" customFormat="1" x14ac:dyDescent="0.25">
      <c r="A94" s="505">
        <v>74</v>
      </c>
      <c r="B94" s="448" t="s">
        <v>35</v>
      </c>
      <c r="C94" s="449" t="s">
        <v>25</v>
      </c>
      <c r="D94" s="450" t="s">
        <v>36</v>
      </c>
      <c r="E94" s="451">
        <v>5</v>
      </c>
      <c r="F94" s="452">
        <v>0.01</v>
      </c>
      <c r="G94" s="589">
        <f t="shared" si="10"/>
        <v>2520</v>
      </c>
      <c r="H94" s="591">
        <f t="shared" si="7"/>
        <v>2640</v>
      </c>
      <c r="I94" s="592">
        <f t="shared" si="8"/>
        <v>1040</v>
      </c>
      <c r="J94" s="591">
        <f t="shared" si="11"/>
        <v>1090</v>
      </c>
      <c r="K94" s="592">
        <f>Милания!K94</f>
        <v>1480</v>
      </c>
      <c r="L94" s="425">
        <f t="shared" si="9"/>
        <v>1550</v>
      </c>
      <c r="M94" s="453">
        <v>1040</v>
      </c>
      <c r="P94" s="406"/>
      <c r="Q94" s="455"/>
      <c r="R94" s="406"/>
      <c r="S94" s="455"/>
      <c r="T94" s="455"/>
    </row>
    <row r="95" spans="1:20" s="453" customFormat="1" ht="19.5" x14ac:dyDescent="0.25">
      <c r="A95" s="505">
        <v>75</v>
      </c>
      <c r="B95" s="448" t="s">
        <v>37</v>
      </c>
      <c r="C95" s="449" t="s">
        <v>32</v>
      </c>
      <c r="D95" s="450" t="s">
        <v>36</v>
      </c>
      <c r="E95" s="451">
        <v>5</v>
      </c>
      <c r="F95" s="452">
        <v>0.01</v>
      </c>
      <c r="G95" s="589">
        <f t="shared" si="10"/>
        <v>3840</v>
      </c>
      <c r="H95" s="591">
        <f t="shared" si="7"/>
        <v>4030</v>
      </c>
      <c r="I95" s="592">
        <f t="shared" si="8"/>
        <v>1010</v>
      </c>
      <c r="J95" s="591">
        <f t="shared" si="11"/>
        <v>1060</v>
      </c>
      <c r="K95" s="592">
        <f>Милания!K95</f>
        <v>2830</v>
      </c>
      <c r="L95" s="425">
        <f t="shared" si="9"/>
        <v>2970</v>
      </c>
      <c r="M95" s="453">
        <v>1010</v>
      </c>
      <c r="P95" s="406"/>
      <c r="Q95" s="455"/>
      <c r="R95" s="406"/>
      <c r="S95" s="455"/>
      <c r="T95" s="455"/>
    </row>
    <row r="96" spans="1:20" s="453" customFormat="1" ht="19.5" x14ac:dyDescent="0.25">
      <c r="A96" s="505">
        <v>76</v>
      </c>
      <c r="B96" s="448" t="s">
        <v>483</v>
      </c>
      <c r="C96" s="449" t="s">
        <v>32</v>
      </c>
      <c r="D96" s="450" t="s">
        <v>36</v>
      </c>
      <c r="E96" s="451">
        <v>5</v>
      </c>
      <c r="F96" s="452">
        <v>0.01</v>
      </c>
      <c r="G96" s="589">
        <f t="shared" si="10"/>
        <v>10540</v>
      </c>
      <c r="H96" s="591">
        <f t="shared" ref="H96" si="21">L96+J96</f>
        <v>11070</v>
      </c>
      <c r="I96" s="592">
        <f t="shared" ref="I96" si="22">ROUND(M96*(1+ОбщаяНаценка/100),-1)</f>
        <v>1010</v>
      </c>
      <c r="J96" s="591">
        <f t="shared" ref="J96" si="23">ROUND(I96*1.05,-1)</f>
        <v>1060</v>
      </c>
      <c r="K96" s="592">
        <f>Милания!K96</f>
        <v>9530</v>
      </c>
      <c r="L96" s="425">
        <f t="shared" si="9"/>
        <v>10010</v>
      </c>
      <c r="M96" s="453">
        <v>1010</v>
      </c>
      <c r="N96" s="454" t="s">
        <v>492</v>
      </c>
      <c r="P96" s="406"/>
      <c r="Q96" s="455"/>
      <c r="R96" s="406"/>
      <c r="S96" s="455"/>
      <c r="T96" s="455"/>
    </row>
    <row r="97" spans="1:20" s="453" customFormat="1" x14ac:dyDescent="0.25">
      <c r="A97" s="505">
        <v>77</v>
      </c>
      <c r="B97" s="448" t="s">
        <v>38</v>
      </c>
      <c r="C97" s="449" t="s">
        <v>25</v>
      </c>
      <c r="D97" s="450" t="s">
        <v>39</v>
      </c>
      <c r="E97" s="451">
        <v>6</v>
      </c>
      <c r="F97" s="452">
        <v>0.01</v>
      </c>
      <c r="G97" s="589">
        <f t="shared" si="10"/>
        <v>2980</v>
      </c>
      <c r="H97" s="591">
        <f t="shared" si="7"/>
        <v>3130</v>
      </c>
      <c r="I97" s="592">
        <f t="shared" si="8"/>
        <v>1210</v>
      </c>
      <c r="J97" s="591">
        <f t="shared" si="11"/>
        <v>1270</v>
      </c>
      <c r="K97" s="592">
        <f>Милания!K97</f>
        <v>1770</v>
      </c>
      <c r="L97" s="425">
        <f t="shared" si="9"/>
        <v>1860</v>
      </c>
      <c r="M97" s="453">
        <v>1210</v>
      </c>
      <c r="P97" s="406"/>
      <c r="Q97" s="455"/>
      <c r="R97" s="406"/>
      <c r="S97" s="455"/>
      <c r="T97" s="455"/>
    </row>
    <row r="98" spans="1:20" s="453" customFormat="1" ht="22.5" x14ac:dyDescent="0.25">
      <c r="A98" s="505">
        <v>78</v>
      </c>
      <c r="B98" s="457" t="s">
        <v>94</v>
      </c>
      <c r="C98" s="449" t="s">
        <v>93</v>
      </c>
      <c r="D98" s="450" t="s">
        <v>39</v>
      </c>
      <c r="E98" s="451">
        <v>6</v>
      </c>
      <c r="F98" s="452">
        <v>0.01</v>
      </c>
      <c r="G98" s="589">
        <f t="shared" si="10"/>
        <v>3020</v>
      </c>
      <c r="H98" s="591">
        <f t="shared" si="7"/>
        <v>3170</v>
      </c>
      <c r="I98" s="592">
        <f t="shared" si="8"/>
        <v>1250</v>
      </c>
      <c r="J98" s="591">
        <f t="shared" si="11"/>
        <v>1310</v>
      </c>
      <c r="K98" s="592">
        <f>Милания!K98</f>
        <v>1770</v>
      </c>
      <c r="L98" s="425">
        <f t="shared" si="9"/>
        <v>1860</v>
      </c>
      <c r="M98" s="453">
        <v>1250</v>
      </c>
      <c r="P98" s="406"/>
      <c r="Q98" s="455"/>
      <c r="R98" s="406"/>
      <c r="S98" s="455"/>
      <c r="T98" s="455"/>
    </row>
    <row r="99" spans="1:20" s="453" customFormat="1" ht="19.5" x14ac:dyDescent="0.25">
      <c r="A99" s="505">
        <v>79</v>
      </c>
      <c r="B99" s="448" t="s">
        <v>51</v>
      </c>
      <c r="C99" s="449" t="s">
        <v>52</v>
      </c>
      <c r="D99" s="456" t="s">
        <v>39</v>
      </c>
      <c r="E99" s="451">
        <v>6</v>
      </c>
      <c r="F99" s="452">
        <v>0.01</v>
      </c>
      <c r="G99" s="589">
        <f t="shared" si="10"/>
        <v>2040</v>
      </c>
      <c r="H99" s="591">
        <f t="shared" si="7"/>
        <v>2140</v>
      </c>
      <c r="I99" s="592">
        <f t="shared" si="8"/>
        <v>220</v>
      </c>
      <c r="J99" s="591">
        <f t="shared" si="11"/>
        <v>230</v>
      </c>
      <c r="K99" s="592">
        <f>Милания!K99</f>
        <v>1820</v>
      </c>
      <c r="L99" s="425">
        <f t="shared" si="9"/>
        <v>1910</v>
      </c>
      <c r="M99" s="453">
        <v>220</v>
      </c>
      <c r="P99" s="406"/>
      <c r="Q99" s="455"/>
      <c r="R99" s="406"/>
      <c r="S99" s="455"/>
      <c r="T99" s="455"/>
    </row>
    <row r="100" spans="1:20" s="453" customFormat="1" ht="19.5" x14ac:dyDescent="0.25">
      <c r="A100" s="505">
        <v>80</v>
      </c>
      <c r="B100" s="448" t="s">
        <v>92</v>
      </c>
      <c r="C100" s="449" t="s">
        <v>91</v>
      </c>
      <c r="D100" s="450" t="s">
        <v>39</v>
      </c>
      <c r="E100" s="451">
        <v>6</v>
      </c>
      <c r="F100" s="452">
        <v>0.01</v>
      </c>
      <c r="G100" s="589">
        <f t="shared" si="10"/>
        <v>4020</v>
      </c>
      <c r="H100" s="591">
        <f t="shared" si="7"/>
        <v>4220</v>
      </c>
      <c r="I100" s="592">
        <f t="shared" si="8"/>
        <v>1220</v>
      </c>
      <c r="J100" s="591">
        <f t="shared" si="11"/>
        <v>1280</v>
      </c>
      <c r="K100" s="592">
        <f>Милания!K100</f>
        <v>2800</v>
      </c>
      <c r="L100" s="425">
        <f t="shared" si="9"/>
        <v>2940</v>
      </c>
      <c r="M100" s="453">
        <v>1220</v>
      </c>
      <c r="P100" s="406"/>
      <c r="Q100" s="455"/>
      <c r="R100" s="406"/>
      <c r="S100" s="455"/>
      <c r="T100" s="455"/>
    </row>
    <row r="101" spans="1:20" s="453" customFormat="1" ht="19.5" x14ac:dyDescent="0.25">
      <c r="A101" s="505">
        <v>81</v>
      </c>
      <c r="B101" s="448" t="s">
        <v>484</v>
      </c>
      <c r="C101" s="449" t="s">
        <v>91</v>
      </c>
      <c r="D101" s="450" t="s">
        <v>39</v>
      </c>
      <c r="E101" s="451">
        <v>6</v>
      </c>
      <c r="F101" s="452">
        <v>0.01</v>
      </c>
      <c r="G101" s="589">
        <f t="shared" si="10"/>
        <v>9210</v>
      </c>
      <c r="H101" s="591">
        <f t="shared" ref="H101" si="24">L101+J101</f>
        <v>9670</v>
      </c>
      <c r="I101" s="592">
        <f t="shared" ref="I101" si="25">ROUND(M101*(1+ОбщаяНаценка/100),-1)</f>
        <v>1220</v>
      </c>
      <c r="J101" s="591">
        <f t="shared" ref="J101" si="26">ROUND(I101*1.05,-1)</f>
        <v>1280</v>
      </c>
      <c r="K101" s="592">
        <f>Милания!K101</f>
        <v>7990</v>
      </c>
      <c r="L101" s="425">
        <f t="shared" si="9"/>
        <v>8390</v>
      </c>
      <c r="M101" s="453">
        <v>1220</v>
      </c>
      <c r="N101" s="454" t="s">
        <v>492</v>
      </c>
      <c r="P101" s="406"/>
      <c r="Q101" s="455"/>
      <c r="R101" s="406"/>
      <c r="S101" s="455"/>
      <c r="T101" s="455"/>
    </row>
    <row r="102" spans="1:20" s="453" customFormat="1" ht="19.5" x14ac:dyDescent="0.25">
      <c r="A102" s="505">
        <v>82</v>
      </c>
      <c r="B102" s="448" t="s">
        <v>40</v>
      </c>
      <c r="C102" s="449" t="s">
        <v>32</v>
      </c>
      <c r="D102" s="450" t="s">
        <v>39</v>
      </c>
      <c r="E102" s="451">
        <v>6</v>
      </c>
      <c r="F102" s="452">
        <v>0.01</v>
      </c>
      <c r="G102" s="589">
        <f t="shared" si="10"/>
        <v>4280</v>
      </c>
      <c r="H102" s="591">
        <f t="shared" si="7"/>
        <v>4490</v>
      </c>
      <c r="I102" s="592">
        <f t="shared" si="8"/>
        <v>1220</v>
      </c>
      <c r="J102" s="591">
        <f t="shared" si="11"/>
        <v>1280</v>
      </c>
      <c r="K102" s="592">
        <f>Милания!K102</f>
        <v>3060</v>
      </c>
      <c r="L102" s="425">
        <f t="shared" si="9"/>
        <v>3210</v>
      </c>
      <c r="M102" s="453">
        <v>1220</v>
      </c>
      <c r="N102" s="454"/>
      <c r="P102" s="406"/>
      <c r="Q102" s="455"/>
      <c r="R102" s="406"/>
      <c r="S102" s="455"/>
      <c r="T102" s="455"/>
    </row>
    <row r="103" spans="1:20" s="453" customFormat="1" ht="19.5" x14ac:dyDescent="0.25">
      <c r="A103" s="505">
        <v>83</v>
      </c>
      <c r="B103" s="448" t="s">
        <v>485</v>
      </c>
      <c r="C103" s="449" t="s">
        <v>32</v>
      </c>
      <c r="D103" s="450" t="s">
        <v>39</v>
      </c>
      <c r="E103" s="451">
        <v>6</v>
      </c>
      <c r="F103" s="452">
        <v>0.01</v>
      </c>
      <c r="G103" s="589">
        <f t="shared" si="10"/>
        <v>11000</v>
      </c>
      <c r="H103" s="591">
        <f t="shared" ref="H103" si="27">L103+J103</f>
        <v>11550</v>
      </c>
      <c r="I103" s="592">
        <f t="shared" ref="I103" si="28">ROUND(M103*(1+ОбщаяНаценка/100),-1)</f>
        <v>1220</v>
      </c>
      <c r="J103" s="591">
        <f t="shared" ref="J103" si="29">ROUND(I103*1.05,-1)</f>
        <v>1280</v>
      </c>
      <c r="K103" s="592">
        <f>Милания!K103</f>
        <v>9780</v>
      </c>
      <c r="L103" s="425">
        <f t="shared" si="9"/>
        <v>10270</v>
      </c>
      <c r="M103" s="453">
        <v>1220</v>
      </c>
      <c r="N103" s="454" t="s">
        <v>492</v>
      </c>
      <c r="P103" s="406"/>
      <c r="Q103" s="455"/>
      <c r="R103" s="406"/>
      <c r="S103" s="455"/>
      <c r="T103" s="455"/>
    </row>
    <row r="104" spans="1:20" s="453" customFormat="1" ht="19.5" x14ac:dyDescent="0.25">
      <c r="A104" s="505">
        <v>84</v>
      </c>
      <c r="B104" s="448" t="s">
        <v>41</v>
      </c>
      <c r="C104" s="449" t="s">
        <v>34</v>
      </c>
      <c r="D104" s="450" t="s">
        <v>39</v>
      </c>
      <c r="E104" s="451">
        <v>6</v>
      </c>
      <c r="F104" s="452">
        <v>0.01</v>
      </c>
      <c r="G104" s="589">
        <f t="shared" si="10"/>
        <v>3490</v>
      </c>
      <c r="H104" s="591">
        <f t="shared" si="7"/>
        <v>3660</v>
      </c>
      <c r="I104" s="592">
        <f t="shared" si="8"/>
        <v>1220</v>
      </c>
      <c r="J104" s="591">
        <f t="shared" si="11"/>
        <v>1280</v>
      </c>
      <c r="K104" s="592">
        <f>Милания!K104</f>
        <v>2270</v>
      </c>
      <c r="L104" s="425">
        <f t="shared" si="9"/>
        <v>2380</v>
      </c>
      <c r="M104" s="453">
        <v>1220</v>
      </c>
      <c r="P104" s="406"/>
      <c r="Q104" s="455"/>
      <c r="R104" s="406"/>
      <c r="S104" s="455"/>
      <c r="T104" s="455"/>
    </row>
    <row r="105" spans="1:20" s="453" customFormat="1" ht="19.5" x14ac:dyDescent="0.25">
      <c r="A105" s="505">
        <v>85</v>
      </c>
      <c r="B105" s="448" t="s">
        <v>486</v>
      </c>
      <c r="C105" s="449" t="s">
        <v>34</v>
      </c>
      <c r="D105" s="450" t="s">
        <v>39</v>
      </c>
      <c r="E105" s="451">
        <v>6</v>
      </c>
      <c r="F105" s="452">
        <v>0.01</v>
      </c>
      <c r="G105" s="589">
        <f t="shared" si="10"/>
        <v>5530</v>
      </c>
      <c r="H105" s="591">
        <f t="shared" ref="H105" si="30">L105+J105</f>
        <v>5810</v>
      </c>
      <c r="I105" s="592">
        <f t="shared" ref="I105" si="31">ROUND(M105*(1+ОбщаяНаценка/100),-1)</f>
        <v>1220</v>
      </c>
      <c r="J105" s="591">
        <f t="shared" ref="J105" si="32">ROUND(I105*1.05,-1)</f>
        <v>1280</v>
      </c>
      <c r="K105" s="592">
        <f>Милания!K105</f>
        <v>4310</v>
      </c>
      <c r="L105" s="425">
        <f t="shared" si="9"/>
        <v>4530</v>
      </c>
      <c r="M105" s="453">
        <v>1220</v>
      </c>
      <c r="N105" s="454" t="s">
        <v>493</v>
      </c>
      <c r="P105" s="406"/>
      <c r="Q105" s="455"/>
      <c r="R105" s="406"/>
      <c r="S105" s="455"/>
      <c r="T105" s="455"/>
    </row>
    <row r="106" spans="1:20" s="453" customFormat="1" x14ac:dyDescent="0.25">
      <c r="A106" s="505">
        <v>86</v>
      </c>
      <c r="B106" s="448" t="s">
        <v>359</v>
      </c>
      <c r="C106" s="449" t="s">
        <v>25</v>
      </c>
      <c r="D106" s="450" t="s">
        <v>334</v>
      </c>
      <c r="E106" s="451"/>
      <c r="F106" s="452"/>
      <c r="G106" s="589">
        <f t="shared" si="10"/>
        <v>3350</v>
      </c>
      <c r="H106" s="591">
        <f t="shared" si="7"/>
        <v>3520</v>
      </c>
      <c r="I106" s="592">
        <f t="shared" si="8"/>
        <v>1410</v>
      </c>
      <c r="J106" s="591">
        <f t="shared" si="11"/>
        <v>1480</v>
      </c>
      <c r="K106" s="592">
        <f>Милания!K106</f>
        <v>1940</v>
      </c>
      <c r="L106" s="425">
        <f t="shared" si="9"/>
        <v>2040</v>
      </c>
      <c r="M106" s="453">
        <v>1410</v>
      </c>
      <c r="P106" s="406"/>
      <c r="Q106" s="455"/>
      <c r="R106" s="406"/>
      <c r="S106" s="455"/>
      <c r="T106" s="455"/>
    </row>
    <row r="107" spans="1:20" s="453" customFormat="1" x14ac:dyDescent="0.25">
      <c r="A107" s="505">
        <v>87</v>
      </c>
      <c r="B107" s="448" t="s">
        <v>42</v>
      </c>
      <c r="C107" s="449" t="s">
        <v>25</v>
      </c>
      <c r="D107" s="450" t="s">
        <v>43</v>
      </c>
      <c r="E107" s="451">
        <v>8</v>
      </c>
      <c r="F107" s="452">
        <v>0.02</v>
      </c>
      <c r="G107" s="589">
        <f t="shared" si="10"/>
        <v>3570</v>
      </c>
      <c r="H107" s="591">
        <f t="shared" si="7"/>
        <v>3750</v>
      </c>
      <c r="I107" s="592">
        <f t="shared" si="8"/>
        <v>1620</v>
      </c>
      <c r="J107" s="591">
        <f t="shared" si="11"/>
        <v>1700</v>
      </c>
      <c r="K107" s="592">
        <f>Милания!K107</f>
        <v>1950</v>
      </c>
      <c r="L107" s="425">
        <f t="shared" si="9"/>
        <v>2050</v>
      </c>
      <c r="M107" s="453">
        <v>1620</v>
      </c>
      <c r="P107" s="406"/>
      <c r="Q107" s="455"/>
      <c r="R107" s="406"/>
      <c r="S107" s="455"/>
      <c r="T107" s="455"/>
    </row>
    <row r="108" spans="1:20" s="453" customFormat="1" ht="19.5" x14ac:dyDescent="0.25">
      <c r="A108" s="505">
        <v>88</v>
      </c>
      <c r="B108" s="448" t="s">
        <v>95</v>
      </c>
      <c r="C108" s="449" t="s">
        <v>91</v>
      </c>
      <c r="D108" s="450" t="s">
        <v>43</v>
      </c>
      <c r="E108" s="451">
        <v>8</v>
      </c>
      <c r="F108" s="452">
        <v>0.02</v>
      </c>
      <c r="G108" s="589">
        <f t="shared" si="10"/>
        <v>4760</v>
      </c>
      <c r="H108" s="591">
        <f t="shared" si="7"/>
        <v>5000</v>
      </c>
      <c r="I108" s="592">
        <f t="shared" si="8"/>
        <v>1610</v>
      </c>
      <c r="J108" s="591">
        <f t="shared" si="11"/>
        <v>1690</v>
      </c>
      <c r="K108" s="592">
        <f>Милания!K108</f>
        <v>3150</v>
      </c>
      <c r="L108" s="425">
        <f t="shared" si="9"/>
        <v>3310</v>
      </c>
      <c r="M108" s="453">
        <v>1610</v>
      </c>
      <c r="P108" s="406"/>
      <c r="Q108" s="455"/>
      <c r="R108" s="406"/>
      <c r="S108" s="455"/>
      <c r="T108" s="455"/>
    </row>
    <row r="109" spans="1:20" s="453" customFormat="1" ht="19.5" x14ac:dyDescent="0.25">
      <c r="A109" s="505">
        <v>89</v>
      </c>
      <c r="B109" s="448" t="s">
        <v>487</v>
      </c>
      <c r="C109" s="449" t="s">
        <v>91</v>
      </c>
      <c r="D109" s="450" t="s">
        <v>43</v>
      </c>
      <c r="E109" s="451">
        <v>8</v>
      </c>
      <c r="F109" s="452">
        <v>0.02</v>
      </c>
      <c r="G109" s="589">
        <f t="shared" si="10"/>
        <v>10030</v>
      </c>
      <c r="H109" s="591">
        <f t="shared" ref="H109" si="33">L109+J109</f>
        <v>10530</v>
      </c>
      <c r="I109" s="592">
        <f t="shared" ref="I109" si="34">ROUND(M109*(1+ОбщаяНаценка/100),-1)</f>
        <v>1610</v>
      </c>
      <c r="J109" s="591">
        <f t="shared" ref="J109" si="35">ROUND(I109*1.05,-1)</f>
        <v>1690</v>
      </c>
      <c r="K109" s="592">
        <f>Милания!K109</f>
        <v>8420</v>
      </c>
      <c r="L109" s="425">
        <f t="shared" si="9"/>
        <v>8840</v>
      </c>
      <c r="M109" s="453">
        <v>1610</v>
      </c>
      <c r="N109" s="454" t="s">
        <v>492</v>
      </c>
      <c r="P109" s="406"/>
      <c r="Q109" s="455"/>
      <c r="R109" s="406"/>
      <c r="S109" s="455"/>
      <c r="T109" s="455"/>
    </row>
    <row r="110" spans="1:20" s="453" customFormat="1" ht="19.5" x14ac:dyDescent="0.25">
      <c r="A110" s="505">
        <v>90</v>
      </c>
      <c r="B110" s="448" t="s">
        <v>44</v>
      </c>
      <c r="C110" s="449" t="s">
        <v>34</v>
      </c>
      <c r="D110" s="450" t="s">
        <v>43</v>
      </c>
      <c r="E110" s="451">
        <v>8</v>
      </c>
      <c r="F110" s="452">
        <v>0.02</v>
      </c>
      <c r="G110" s="589">
        <f t="shared" si="10"/>
        <v>4540</v>
      </c>
      <c r="H110" s="591">
        <f t="shared" si="7"/>
        <v>4770</v>
      </c>
      <c r="I110" s="592">
        <f t="shared" si="8"/>
        <v>1610</v>
      </c>
      <c r="J110" s="591">
        <f t="shared" si="11"/>
        <v>1690</v>
      </c>
      <c r="K110" s="592">
        <f>Милания!K110</f>
        <v>2930</v>
      </c>
      <c r="L110" s="425">
        <f t="shared" si="9"/>
        <v>3080</v>
      </c>
      <c r="M110" s="453">
        <v>1610</v>
      </c>
      <c r="P110" s="406"/>
      <c r="Q110" s="455"/>
      <c r="R110" s="406"/>
      <c r="S110" s="455"/>
      <c r="T110" s="455"/>
    </row>
    <row r="111" spans="1:20" s="453" customFormat="1" ht="19.5" x14ac:dyDescent="0.25">
      <c r="A111" s="505">
        <v>91</v>
      </c>
      <c r="B111" s="448" t="s">
        <v>488</v>
      </c>
      <c r="C111" s="449" t="s">
        <v>34</v>
      </c>
      <c r="D111" s="450" t="s">
        <v>43</v>
      </c>
      <c r="E111" s="451">
        <v>8</v>
      </c>
      <c r="F111" s="452">
        <v>0.02</v>
      </c>
      <c r="G111" s="589">
        <f t="shared" si="10"/>
        <v>8790</v>
      </c>
      <c r="H111" s="591">
        <f t="shared" ref="H111" si="36">L111+J111</f>
        <v>9230</v>
      </c>
      <c r="I111" s="592">
        <f t="shared" ref="I111" si="37">ROUND(M111*(1+ОбщаяНаценка/100),-1)</f>
        <v>1610</v>
      </c>
      <c r="J111" s="591">
        <f t="shared" ref="J111" si="38">ROUND(I111*1.05,-1)</f>
        <v>1690</v>
      </c>
      <c r="K111" s="592">
        <f>Милания!K111</f>
        <v>7180</v>
      </c>
      <c r="L111" s="425">
        <f t="shared" si="9"/>
        <v>7540</v>
      </c>
      <c r="M111" s="453">
        <v>1610</v>
      </c>
      <c r="N111" s="454" t="s">
        <v>491</v>
      </c>
      <c r="P111" s="406"/>
      <c r="Q111" s="455"/>
      <c r="R111" s="406"/>
      <c r="S111" s="455"/>
      <c r="T111" s="455"/>
    </row>
    <row r="112" spans="1:20" s="453" customFormat="1" ht="22.5" x14ac:dyDescent="0.25">
      <c r="A112" s="505">
        <v>92</v>
      </c>
      <c r="B112" s="458" t="s">
        <v>56</v>
      </c>
      <c r="C112" s="506" t="s">
        <v>6</v>
      </c>
      <c r="D112" s="456" t="s">
        <v>57</v>
      </c>
      <c r="E112" s="451">
        <v>12</v>
      </c>
      <c r="F112" s="452">
        <v>0.02</v>
      </c>
      <c r="G112" s="589">
        <f t="shared" si="10"/>
        <v>7950</v>
      </c>
      <c r="H112" s="591">
        <f t="shared" si="7"/>
        <v>8350</v>
      </c>
      <c r="I112" s="592">
        <f t="shared" si="8"/>
        <v>2430</v>
      </c>
      <c r="J112" s="591">
        <f t="shared" si="11"/>
        <v>2550</v>
      </c>
      <c r="K112" s="592">
        <f>Милания!K112</f>
        <v>5520</v>
      </c>
      <c r="L112" s="425">
        <f t="shared" si="9"/>
        <v>5800</v>
      </c>
      <c r="M112" s="453">
        <v>2430</v>
      </c>
      <c r="P112" s="406"/>
      <c r="Q112" s="455"/>
      <c r="R112" s="406"/>
      <c r="S112" s="455"/>
      <c r="T112" s="455"/>
    </row>
    <row r="113" spans="1:20" s="453" customFormat="1" ht="22.5" x14ac:dyDescent="0.25">
      <c r="A113" s="505">
        <v>93</v>
      </c>
      <c r="B113" s="460" t="s">
        <v>132</v>
      </c>
      <c r="C113" s="506" t="s">
        <v>143</v>
      </c>
      <c r="D113" s="456" t="s">
        <v>57</v>
      </c>
      <c r="E113" s="451">
        <v>12</v>
      </c>
      <c r="F113" s="452">
        <v>0.02</v>
      </c>
      <c r="G113" s="589">
        <f t="shared" si="10"/>
        <v>7910</v>
      </c>
      <c r="H113" s="591">
        <f t="shared" si="7"/>
        <v>8310</v>
      </c>
      <c r="I113" s="592">
        <f t="shared" si="8"/>
        <v>2390</v>
      </c>
      <c r="J113" s="591">
        <f t="shared" si="11"/>
        <v>2510</v>
      </c>
      <c r="K113" s="592">
        <f>Милания!K113</f>
        <v>5520</v>
      </c>
      <c r="L113" s="425">
        <f t="shared" si="9"/>
        <v>5800</v>
      </c>
      <c r="M113" s="453">
        <v>2390</v>
      </c>
      <c r="P113" s="406"/>
      <c r="Q113" s="455"/>
      <c r="R113" s="406"/>
      <c r="S113" s="455"/>
      <c r="T113" s="455"/>
    </row>
    <row r="114" spans="1:20" s="453" customFormat="1" ht="22.5" x14ac:dyDescent="0.25">
      <c r="A114" s="505">
        <v>94</v>
      </c>
      <c r="B114" s="458" t="s">
        <v>430</v>
      </c>
      <c r="C114" s="506" t="s">
        <v>427</v>
      </c>
      <c r="D114" s="461" t="s">
        <v>57</v>
      </c>
      <c r="E114" s="451">
        <v>12</v>
      </c>
      <c r="F114" s="452">
        <v>0.02</v>
      </c>
      <c r="G114" s="589">
        <f t="shared" si="10"/>
        <v>8970</v>
      </c>
      <c r="H114" s="591">
        <f t="shared" si="7"/>
        <v>9420</v>
      </c>
      <c r="I114" s="592">
        <f t="shared" si="8"/>
        <v>3450</v>
      </c>
      <c r="J114" s="591">
        <f t="shared" si="11"/>
        <v>3620</v>
      </c>
      <c r="K114" s="592">
        <f>Милания!K114</f>
        <v>5520</v>
      </c>
      <c r="L114" s="425">
        <f t="shared" si="9"/>
        <v>5800</v>
      </c>
      <c r="M114" s="453">
        <v>3450</v>
      </c>
      <c r="P114" s="406"/>
      <c r="Q114" s="455"/>
      <c r="R114" s="406"/>
      <c r="S114" s="455"/>
      <c r="T114" s="455"/>
    </row>
    <row r="115" spans="1:20" s="453" customFormat="1" ht="22.5" x14ac:dyDescent="0.25">
      <c r="A115" s="505">
        <v>95</v>
      </c>
      <c r="B115" s="458" t="s">
        <v>102</v>
      </c>
      <c r="C115" s="506" t="s">
        <v>104</v>
      </c>
      <c r="D115" s="461" t="s">
        <v>57</v>
      </c>
      <c r="E115" s="451">
        <v>12</v>
      </c>
      <c r="F115" s="452">
        <v>0.02</v>
      </c>
      <c r="G115" s="589">
        <f t="shared" si="10"/>
        <v>8900</v>
      </c>
      <c r="H115" s="591">
        <f t="shared" si="7"/>
        <v>9350</v>
      </c>
      <c r="I115" s="592">
        <f t="shared" si="8"/>
        <v>3380</v>
      </c>
      <c r="J115" s="591">
        <f t="shared" si="11"/>
        <v>3550</v>
      </c>
      <c r="K115" s="592">
        <f>Милания!K115</f>
        <v>5520</v>
      </c>
      <c r="L115" s="425">
        <f t="shared" si="9"/>
        <v>5800</v>
      </c>
      <c r="M115" s="453">
        <v>3380</v>
      </c>
      <c r="P115" s="406"/>
      <c r="Q115" s="455"/>
      <c r="R115" s="406"/>
      <c r="S115" s="455"/>
      <c r="T115" s="455"/>
    </row>
    <row r="116" spans="1:20" s="453" customFormat="1" ht="22.5" x14ac:dyDescent="0.25">
      <c r="A116" s="505">
        <v>96</v>
      </c>
      <c r="B116" s="507" t="s">
        <v>324</v>
      </c>
      <c r="C116" s="506" t="s">
        <v>6</v>
      </c>
      <c r="D116" s="461" t="s">
        <v>57</v>
      </c>
      <c r="E116" s="451"/>
      <c r="F116" s="452"/>
      <c r="G116" s="589">
        <f t="shared" si="10"/>
        <v>7400</v>
      </c>
      <c r="H116" s="591">
        <f t="shared" si="7"/>
        <v>7770</v>
      </c>
      <c r="I116" s="592">
        <f t="shared" si="8"/>
        <v>1780</v>
      </c>
      <c r="J116" s="591">
        <f t="shared" si="11"/>
        <v>1870</v>
      </c>
      <c r="K116" s="592">
        <f>Милания!K116</f>
        <v>5620</v>
      </c>
      <c r="L116" s="425">
        <f t="shared" si="9"/>
        <v>5900</v>
      </c>
      <c r="M116" s="453">
        <v>1780</v>
      </c>
      <c r="P116" s="406"/>
      <c r="Q116" s="455"/>
      <c r="R116" s="406"/>
      <c r="S116" s="455"/>
      <c r="T116" s="455"/>
    </row>
    <row r="117" spans="1:20" s="453" customFormat="1" ht="22.5" x14ac:dyDescent="0.25">
      <c r="A117" s="505">
        <v>97</v>
      </c>
      <c r="B117" s="507" t="s">
        <v>489</v>
      </c>
      <c r="C117" s="506" t="s">
        <v>6</v>
      </c>
      <c r="D117" s="461" t="s">
        <v>57</v>
      </c>
      <c r="E117" s="451"/>
      <c r="F117" s="452"/>
      <c r="G117" s="589">
        <f t="shared" si="10"/>
        <v>9970</v>
      </c>
      <c r="H117" s="591">
        <f t="shared" ref="H117" si="39">L117+J117</f>
        <v>10470</v>
      </c>
      <c r="I117" s="592">
        <f t="shared" ref="I117" si="40">ROUND(M117*(1+ОбщаяНаценка/100),-1)</f>
        <v>1780</v>
      </c>
      <c r="J117" s="591">
        <f t="shared" ref="J117" si="41">ROUND(I117*1.05,-1)</f>
        <v>1870</v>
      </c>
      <c r="K117" s="592">
        <f>Милания!K117</f>
        <v>8190</v>
      </c>
      <c r="L117" s="425">
        <f t="shared" si="9"/>
        <v>8600</v>
      </c>
      <c r="M117" s="453">
        <v>1780</v>
      </c>
      <c r="N117" s="454" t="s">
        <v>492</v>
      </c>
      <c r="P117" s="406"/>
      <c r="Q117" s="455"/>
      <c r="R117" s="406"/>
      <c r="S117" s="455"/>
      <c r="T117" s="455"/>
    </row>
    <row r="118" spans="1:20" s="453" customFormat="1" ht="22.5" x14ac:dyDescent="0.25">
      <c r="A118" s="505">
        <v>98</v>
      </c>
      <c r="B118" s="460" t="s">
        <v>127</v>
      </c>
      <c r="C118" s="464" t="s">
        <v>6</v>
      </c>
      <c r="D118" s="463" t="s">
        <v>139</v>
      </c>
      <c r="E118" s="451"/>
      <c r="F118" s="452"/>
      <c r="G118" s="589">
        <f t="shared" si="10"/>
        <v>8860</v>
      </c>
      <c r="H118" s="591">
        <f t="shared" si="7"/>
        <v>9300</v>
      </c>
      <c r="I118" s="592">
        <f t="shared" si="8"/>
        <v>2840</v>
      </c>
      <c r="J118" s="591">
        <f t="shared" si="11"/>
        <v>2980</v>
      </c>
      <c r="K118" s="592">
        <f>Милания!K118</f>
        <v>6020</v>
      </c>
      <c r="L118" s="425">
        <f t="shared" si="9"/>
        <v>6320</v>
      </c>
      <c r="M118" s="453">
        <v>2840</v>
      </c>
      <c r="P118" s="406"/>
      <c r="Q118" s="455"/>
      <c r="R118" s="406"/>
      <c r="S118" s="455"/>
      <c r="T118" s="455"/>
    </row>
    <row r="119" spans="1:20" s="453" customFormat="1" ht="22.5" x14ac:dyDescent="0.25">
      <c r="A119" s="505">
        <v>99</v>
      </c>
      <c r="B119" s="460" t="s">
        <v>317</v>
      </c>
      <c r="C119" s="506" t="s">
        <v>143</v>
      </c>
      <c r="D119" s="463" t="s">
        <v>139</v>
      </c>
      <c r="E119" s="451"/>
      <c r="F119" s="452"/>
      <c r="G119" s="589">
        <f t="shared" si="10"/>
        <v>8690</v>
      </c>
      <c r="H119" s="591">
        <f t="shared" si="7"/>
        <v>9120</v>
      </c>
      <c r="I119" s="592">
        <f t="shared" si="8"/>
        <v>2670</v>
      </c>
      <c r="J119" s="591">
        <f t="shared" si="11"/>
        <v>2800</v>
      </c>
      <c r="K119" s="592">
        <f>Милания!K119</f>
        <v>6020</v>
      </c>
      <c r="L119" s="425">
        <f t="shared" si="9"/>
        <v>6320</v>
      </c>
      <c r="M119" s="453">
        <v>2670</v>
      </c>
      <c r="P119" s="406"/>
      <c r="Q119" s="455"/>
      <c r="R119" s="406"/>
      <c r="S119" s="455"/>
      <c r="T119" s="455"/>
    </row>
    <row r="120" spans="1:20" s="453" customFormat="1" ht="22.5" x14ac:dyDescent="0.25">
      <c r="A120" s="505">
        <v>100</v>
      </c>
      <c r="B120" s="460" t="s">
        <v>426</v>
      </c>
      <c r="C120" s="506" t="s">
        <v>103</v>
      </c>
      <c r="D120" s="463" t="s">
        <v>139</v>
      </c>
      <c r="E120" s="451"/>
      <c r="F120" s="452"/>
      <c r="G120" s="589">
        <f t="shared" si="10"/>
        <v>11150</v>
      </c>
      <c r="H120" s="591">
        <f t="shared" si="7"/>
        <v>11710</v>
      </c>
      <c r="I120" s="592">
        <f t="shared" si="8"/>
        <v>5130</v>
      </c>
      <c r="J120" s="591">
        <f t="shared" si="11"/>
        <v>5390</v>
      </c>
      <c r="K120" s="592">
        <f>Милания!K120</f>
        <v>6020</v>
      </c>
      <c r="L120" s="425">
        <f t="shared" si="9"/>
        <v>6320</v>
      </c>
      <c r="M120" s="453">
        <v>5130</v>
      </c>
      <c r="P120" s="406"/>
      <c r="Q120" s="455"/>
      <c r="R120" s="406"/>
      <c r="S120" s="455"/>
      <c r="T120" s="455"/>
    </row>
    <row r="121" spans="1:20" s="453" customFormat="1" ht="22.5" x14ac:dyDescent="0.25">
      <c r="A121" s="505">
        <v>101</v>
      </c>
      <c r="B121" s="460" t="s">
        <v>316</v>
      </c>
      <c r="C121" s="506" t="s">
        <v>104</v>
      </c>
      <c r="D121" s="463" t="s">
        <v>139</v>
      </c>
      <c r="E121" s="451"/>
      <c r="F121" s="452"/>
      <c r="G121" s="589">
        <f t="shared" si="10"/>
        <v>9730</v>
      </c>
      <c r="H121" s="591">
        <f t="shared" si="7"/>
        <v>10220</v>
      </c>
      <c r="I121" s="592">
        <f t="shared" si="8"/>
        <v>3710</v>
      </c>
      <c r="J121" s="591">
        <f t="shared" si="11"/>
        <v>3900</v>
      </c>
      <c r="K121" s="592">
        <f>Милания!K121</f>
        <v>6020</v>
      </c>
      <c r="L121" s="425">
        <f t="shared" si="9"/>
        <v>6320</v>
      </c>
      <c r="M121" s="453">
        <v>3710</v>
      </c>
      <c r="P121" s="406"/>
      <c r="Q121" s="455"/>
      <c r="R121" s="406"/>
      <c r="S121" s="455"/>
      <c r="T121" s="455"/>
    </row>
    <row r="122" spans="1:20" s="453" customFormat="1" ht="22.5" x14ac:dyDescent="0.25">
      <c r="A122" s="505">
        <v>102</v>
      </c>
      <c r="B122" s="508" t="s">
        <v>325</v>
      </c>
      <c r="C122" s="506" t="s">
        <v>6</v>
      </c>
      <c r="D122" s="463" t="s">
        <v>139</v>
      </c>
      <c r="E122" s="451"/>
      <c r="F122" s="452"/>
      <c r="G122" s="589">
        <f t="shared" si="10"/>
        <v>8380</v>
      </c>
      <c r="H122" s="591">
        <f t="shared" si="7"/>
        <v>8800</v>
      </c>
      <c r="I122" s="592">
        <f t="shared" si="8"/>
        <v>2120</v>
      </c>
      <c r="J122" s="591">
        <f t="shared" si="11"/>
        <v>2230</v>
      </c>
      <c r="K122" s="592">
        <f>Милания!K122</f>
        <v>6260</v>
      </c>
      <c r="L122" s="425">
        <f t="shared" si="9"/>
        <v>6570</v>
      </c>
      <c r="M122" s="453">
        <v>2120</v>
      </c>
      <c r="P122" s="406"/>
      <c r="Q122" s="455"/>
      <c r="R122" s="406"/>
      <c r="S122" s="455"/>
      <c r="T122" s="455"/>
    </row>
    <row r="123" spans="1:20" s="453" customFormat="1" ht="22.5" x14ac:dyDescent="0.25">
      <c r="A123" s="505">
        <v>103</v>
      </c>
      <c r="B123" s="508" t="s">
        <v>490</v>
      </c>
      <c r="C123" s="506" t="s">
        <v>6</v>
      </c>
      <c r="D123" s="463" t="s">
        <v>139</v>
      </c>
      <c r="E123" s="451"/>
      <c r="F123" s="452"/>
      <c r="G123" s="589">
        <f t="shared" si="10"/>
        <v>10870</v>
      </c>
      <c r="H123" s="591">
        <f t="shared" ref="H123" si="42">L123+J123</f>
        <v>11420</v>
      </c>
      <c r="I123" s="592">
        <f t="shared" ref="I123" si="43">ROUND(M123*(1+ОбщаяНаценка/100),-1)</f>
        <v>2120</v>
      </c>
      <c r="J123" s="591">
        <f t="shared" ref="J123" si="44">ROUND(I123*1.05,-1)</f>
        <v>2230</v>
      </c>
      <c r="K123" s="592">
        <f>Милания!K123</f>
        <v>8750</v>
      </c>
      <c r="L123" s="425">
        <f t="shared" si="9"/>
        <v>9190</v>
      </c>
      <c r="M123" s="453">
        <v>2120</v>
      </c>
      <c r="N123" s="454" t="s">
        <v>492</v>
      </c>
      <c r="P123" s="406"/>
      <c r="Q123" s="455"/>
      <c r="R123" s="406"/>
      <c r="S123" s="455"/>
      <c r="T123" s="455"/>
    </row>
    <row r="124" spans="1:20" s="453" customFormat="1" ht="22.5" x14ac:dyDescent="0.25">
      <c r="A124" s="505">
        <v>104</v>
      </c>
      <c r="B124" s="460" t="s">
        <v>141</v>
      </c>
      <c r="C124" s="464" t="s">
        <v>142</v>
      </c>
      <c r="D124" s="463" t="s">
        <v>139</v>
      </c>
      <c r="E124" s="451"/>
      <c r="F124" s="452"/>
      <c r="G124" s="589">
        <f t="shared" si="10"/>
        <v>8000</v>
      </c>
      <c r="H124" s="591">
        <f t="shared" si="7"/>
        <v>8400</v>
      </c>
      <c r="I124" s="592">
        <f t="shared" si="8"/>
        <v>3800</v>
      </c>
      <c r="J124" s="591">
        <f t="shared" si="11"/>
        <v>3990</v>
      </c>
      <c r="K124" s="592">
        <f>Милания!K124</f>
        <v>4200</v>
      </c>
      <c r="L124" s="425">
        <f t="shared" si="9"/>
        <v>4410</v>
      </c>
      <c r="M124" s="453">
        <v>3800</v>
      </c>
      <c r="P124" s="406"/>
      <c r="Q124" s="455"/>
      <c r="R124" s="406"/>
      <c r="S124" s="455"/>
      <c r="T124" s="455"/>
    </row>
    <row r="125" spans="1:20" s="453" customFormat="1" ht="22.5" x14ac:dyDescent="0.25">
      <c r="A125" s="505">
        <v>105</v>
      </c>
      <c r="B125" s="460" t="s">
        <v>140</v>
      </c>
      <c r="C125" s="464" t="s">
        <v>142</v>
      </c>
      <c r="D125" s="463" t="s">
        <v>57</v>
      </c>
      <c r="E125" s="451"/>
      <c r="F125" s="452"/>
      <c r="G125" s="589">
        <f t="shared" si="10"/>
        <v>7420</v>
      </c>
      <c r="H125" s="591">
        <f t="shared" si="7"/>
        <v>7790</v>
      </c>
      <c r="I125" s="592">
        <f t="shared" si="8"/>
        <v>3450</v>
      </c>
      <c r="J125" s="591">
        <f t="shared" si="11"/>
        <v>3620</v>
      </c>
      <c r="K125" s="592">
        <f>Милания!K125</f>
        <v>3970</v>
      </c>
      <c r="L125" s="425">
        <f t="shared" si="9"/>
        <v>4170</v>
      </c>
      <c r="M125" s="453">
        <v>3450</v>
      </c>
      <c r="P125" s="406"/>
      <c r="Q125" s="455"/>
      <c r="R125" s="406"/>
      <c r="S125" s="455"/>
      <c r="T125" s="455"/>
    </row>
    <row r="126" spans="1:20" s="453" customFormat="1" ht="19.5" x14ac:dyDescent="0.25">
      <c r="A126" s="505">
        <v>106</v>
      </c>
      <c r="B126" s="460" t="s">
        <v>114</v>
      </c>
      <c r="C126" s="464" t="s">
        <v>115</v>
      </c>
      <c r="D126" s="465" t="s">
        <v>156</v>
      </c>
      <c r="E126" s="451">
        <v>3</v>
      </c>
      <c r="F126" s="452">
        <v>0.04</v>
      </c>
      <c r="G126" s="589">
        <f t="shared" si="10"/>
        <v>1920</v>
      </c>
      <c r="H126" s="591">
        <f t="shared" si="7"/>
        <v>2020</v>
      </c>
      <c r="I126" s="592">
        <f t="shared" si="8"/>
        <v>1410</v>
      </c>
      <c r="J126" s="591">
        <f t="shared" si="11"/>
        <v>1480</v>
      </c>
      <c r="K126" s="592">
        <f>Милания!K126</f>
        <v>510</v>
      </c>
      <c r="L126" s="425">
        <f t="shared" si="9"/>
        <v>540</v>
      </c>
      <c r="M126" s="453">
        <v>1410</v>
      </c>
      <c r="P126" s="406"/>
      <c r="Q126" s="455"/>
      <c r="R126" s="406"/>
      <c r="S126" s="455"/>
      <c r="T126" s="455"/>
    </row>
    <row r="127" spans="1:20" s="453" customFormat="1" ht="29.25" x14ac:dyDescent="0.25">
      <c r="A127" s="505">
        <v>107</v>
      </c>
      <c r="B127" s="460" t="s">
        <v>116</v>
      </c>
      <c r="C127" s="464" t="s">
        <v>117</v>
      </c>
      <c r="D127" s="466" t="s">
        <v>156</v>
      </c>
      <c r="E127" s="451">
        <v>3</v>
      </c>
      <c r="F127" s="452">
        <v>0.04</v>
      </c>
      <c r="G127" s="589">
        <f t="shared" si="10"/>
        <v>2390</v>
      </c>
      <c r="H127" s="591">
        <f t="shared" si="7"/>
        <v>2510</v>
      </c>
      <c r="I127" s="592">
        <f t="shared" si="8"/>
        <v>1410</v>
      </c>
      <c r="J127" s="591">
        <f t="shared" si="11"/>
        <v>1480</v>
      </c>
      <c r="K127" s="592">
        <f>Милания!K127</f>
        <v>980</v>
      </c>
      <c r="L127" s="425">
        <f t="shared" si="9"/>
        <v>1030</v>
      </c>
      <c r="M127" s="453">
        <v>1410</v>
      </c>
      <c r="P127" s="406"/>
      <c r="Q127" s="455"/>
      <c r="R127" s="406"/>
      <c r="S127" s="455"/>
      <c r="T127" s="455"/>
    </row>
    <row r="128" spans="1:20" s="453" customFormat="1" x14ac:dyDescent="0.25">
      <c r="A128" s="505">
        <v>108</v>
      </c>
      <c r="B128" s="467" t="s">
        <v>96</v>
      </c>
      <c r="C128" s="468" t="s">
        <v>303</v>
      </c>
      <c r="D128" s="469" t="s">
        <v>98</v>
      </c>
      <c r="E128" s="451">
        <v>6</v>
      </c>
      <c r="F128" s="452">
        <v>0.02</v>
      </c>
      <c r="G128" s="589">
        <f t="shared" si="10"/>
        <v>1370</v>
      </c>
      <c r="H128" s="591">
        <f t="shared" ref="H128:H141" si="45">L128+J128</f>
        <v>1440</v>
      </c>
      <c r="I128" s="592">
        <f t="shared" ref="I128:I141" si="46">ROUND(M128*(1+ОбщаяНаценка/100),-1)</f>
        <v>1250</v>
      </c>
      <c r="J128" s="591">
        <f t="shared" si="11"/>
        <v>1310</v>
      </c>
      <c r="K128" s="592">
        <f>Милания!K128</f>
        <v>120</v>
      </c>
      <c r="L128" s="425">
        <f t="shared" si="9"/>
        <v>130</v>
      </c>
      <c r="M128" s="453">
        <v>1250</v>
      </c>
      <c r="P128" s="406"/>
      <c r="Q128" s="455"/>
      <c r="R128" s="406"/>
      <c r="S128" s="455"/>
      <c r="T128" s="455"/>
    </row>
    <row r="129" spans="1:20" s="453" customFormat="1" x14ac:dyDescent="0.25">
      <c r="A129" s="505">
        <v>109</v>
      </c>
      <c r="B129" s="467" t="s">
        <v>97</v>
      </c>
      <c r="C129" s="468" t="s">
        <v>303</v>
      </c>
      <c r="D129" s="469" t="s">
        <v>99</v>
      </c>
      <c r="E129" s="451">
        <v>5</v>
      </c>
      <c r="F129" s="452">
        <v>0.01</v>
      </c>
      <c r="G129" s="589">
        <f t="shared" si="10"/>
        <v>1030</v>
      </c>
      <c r="H129" s="591">
        <f t="shared" si="45"/>
        <v>1080</v>
      </c>
      <c r="I129" s="592">
        <f t="shared" si="46"/>
        <v>940</v>
      </c>
      <c r="J129" s="591">
        <f t="shared" si="11"/>
        <v>990</v>
      </c>
      <c r="K129" s="592">
        <f>Милания!K129</f>
        <v>90</v>
      </c>
      <c r="L129" s="425">
        <f t="shared" si="9"/>
        <v>90</v>
      </c>
      <c r="M129" s="453">
        <v>940</v>
      </c>
      <c r="P129" s="406"/>
      <c r="Q129" s="455"/>
      <c r="R129" s="406"/>
      <c r="S129" s="455"/>
      <c r="T129" s="455"/>
    </row>
    <row r="130" spans="1:20" s="453" customFormat="1" ht="19.5" x14ac:dyDescent="0.25">
      <c r="A130" s="505">
        <v>110</v>
      </c>
      <c r="B130" s="448" t="s">
        <v>58</v>
      </c>
      <c r="C130" s="449" t="s">
        <v>59</v>
      </c>
      <c r="D130" s="470" t="s">
        <v>60</v>
      </c>
      <c r="E130" s="471">
        <v>3</v>
      </c>
      <c r="F130" s="472">
        <v>0.01</v>
      </c>
      <c r="G130" s="589">
        <f t="shared" si="10"/>
        <v>630</v>
      </c>
      <c r="H130" s="591">
        <f t="shared" si="45"/>
        <v>660</v>
      </c>
      <c r="I130" s="592">
        <f t="shared" si="46"/>
        <v>630</v>
      </c>
      <c r="J130" s="591">
        <f t="shared" si="11"/>
        <v>660</v>
      </c>
      <c r="K130" s="592"/>
      <c r="L130" s="425">
        <f t="shared" si="9"/>
        <v>0</v>
      </c>
      <c r="M130" s="453">
        <v>630</v>
      </c>
      <c r="P130" s="406"/>
      <c r="Q130" s="455"/>
      <c r="R130" s="406"/>
      <c r="S130" s="455"/>
      <c r="T130" s="455"/>
    </row>
    <row r="131" spans="1:20" s="453" customFormat="1" ht="19.5" x14ac:dyDescent="0.25">
      <c r="A131" s="505">
        <v>111</v>
      </c>
      <c r="B131" s="448" t="s">
        <v>61</v>
      </c>
      <c r="C131" s="449" t="s">
        <v>59</v>
      </c>
      <c r="D131" s="470" t="s">
        <v>62</v>
      </c>
      <c r="E131" s="471">
        <v>1</v>
      </c>
      <c r="F131" s="472">
        <v>0.01</v>
      </c>
      <c r="G131" s="589">
        <f t="shared" si="10"/>
        <v>210</v>
      </c>
      <c r="H131" s="591">
        <f t="shared" si="45"/>
        <v>220</v>
      </c>
      <c r="I131" s="592">
        <f t="shared" si="46"/>
        <v>210</v>
      </c>
      <c r="J131" s="591">
        <f t="shared" si="11"/>
        <v>220</v>
      </c>
      <c r="K131" s="592"/>
      <c r="L131" s="425">
        <f t="shared" si="9"/>
        <v>0</v>
      </c>
      <c r="M131" s="453">
        <v>210</v>
      </c>
      <c r="P131" s="455"/>
      <c r="Q131" s="455"/>
      <c r="R131" s="406"/>
      <c r="S131" s="455"/>
      <c r="T131" s="455"/>
    </row>
    <row r="132" spans="1:20" s="453" customFormat="1" ht="19.5" x14ac:dyDescent="0.25">
      <c r="A132" s="505">
        <v>112</v>
      </c>
      <c r="B132" s="448" t="s">
        <v>63</v>
      </c>
      <c r="C132" s="449" t="s">
        <v>64</v>
      </c>
      <c r="D132" s="470" t="s">
        <v>65</v>
      </c>
      <c r="E132" s="471">
        <v>6</v>
      </c>
      <c r="F132" s="472">
        <v>0.02</v>
      </c>
      <c r="G132" s="589">
        <f t="shared" si="10"/>
        <v>1180</v>
      </c>
      <c r="H132" s="591">
        <f t="shared" si="45"/>
        <v>1240</v>
      </c>
      <c r="I132" s="592">
        <f t="shared" si="46"/>
        <v>1180</v>
      </c>
      <c r="J132" s="591">
        <f t="shared" si="11"/>
        <v>1240</v>
      </c>
      <c r="K132" s="592"/>
      <c r="L132" s="425">
        <f t="shared" si="9"/>
        <v>0</v>
      </c>
      <c r="M132" s="453">
        <v>1180</v>
      </c>
      <c r="P132" s="455"/>
      <c r="Q132" s="455"/>
      <c r="R132" s="406"/>
      <c r="S132" s="455"/>
      <c r="T132" s="455"/>
    </row>
    <row r="133" spans="1:20" s="453" customFormat="1" ht="19.5" x14ac:dyDescent="0.25">
      <c r="A133" s="505">
        <v>113</v>
      </c>
      <c r="B133" s="448" t="s">
        <v>66</v>
      </c>
      <c r="C133" s="449" t="s">
        <v>64</v>
      </c>
      <c r="D133" s="470" t="s">
        <v>67</v>
      </c>
      <c r="E133" s="471">
        <v>3</v>
      </c>
      <c r="F133" s="472">
        <v>0.02</v>
      </c>
      <c r="G133" s="589">
        <f t="shared" si="10"/>
        <v>600</v>
      </c>
      <c r="H133" s="591">
        <f t="shared" si="45"/>
        <v>630</v>
      </c>
      <c r="I133" s="592">
        <f t="shared" si="46"/>
        <v>600</v>
      </c>
      <c r="J133" s="591">
        <f t="shared" si="11"/>
        <v>630</v>
      </c>
      <c r="K133" s="592"/>
      <c r="L133" s="425">
        <f t="shared" si="9"/>
        <v>0</v>
      </c>
      <c r="M133" s="453">
        <v>600</v>
      </c>
      <c r="P133" s="455"/>
      <c r="Q133" s="455"/>
      <c r="R133" s="406"/>
      <c r="S133" s="455"/>
      <c r="T133" s="455"/>
    </row>
    <row r="134" spans="1:20" s="453" customFormat="1" ht="19.5" x14ac:dyDescent="0.25">
      <c r="A134" s="505">
        <v>114</v>
      </c>
      <c r="B134" s="448" t="s">
        <v>68</v>
      </c>
      <c r="C134" s="449" t="s">
        <v>69</v>
      </c>
      <c r="D134" s="470" t="s">
        <v>70</v>
      </c>
      <c r="E134" s="471">
        <v>16</v>
      </c>
      <c r="F134" s="472">
        <v>0.04</v>
      </c>
      <c r="G134" s="589">
        <f t="shared" si="10"/>
        <v>3300</v>
      </c>
      <c r="H134" s="591">
        <f t="shared" si="45"/>
        <v>3470</v>
      </c>
      <c r="I134" s="592">
        <f t="shared" si="46"/>
        <v>3300</v>
      </c>
      <c r="J134" s="591">
        <f t="shared" si="11"/>
        <v>3470</v>
      </c>
      <c r="K134" s="592"/>
      <c r="L134" s="425">
        <f t="shared" si="9"/>
        <v>0</v>
      </c>
      <c r="M134" s="453">
        <v>3300</v>
      </c>
      <c r="P134" s="455"/>
      <c r="Q134" s="455"/>
      <c r="R134" s="406"/>
      <c r="S134" s="455"/>
      <c r="T134" s="455"/>
    </row>
    <row r="135" spans="1:20" s="453" customFormat="1" ht="19.5" x14ac:dyDescent="0.25">
      <c r="A135" s="505">
        <v>115</v>
      </c>
      <c r="B135" s="467" t="s">
        <v>161</v>
      </c>
      <c r="C135" s="449" t="s">
        <v>59</v>
      </c>
      <c r="D135" s="469" t="s">
        <v>154</v>
      </c>
      <c r="E135" s="451"/>
      <c r="F135" s="473"/>
      <c r="G135" s="589">
        <f t="shared" si="10"/>
        <v>810</v>
      </c>
      <c r="H135" s="591">
        <f t="shared" si="45"/>
        <v>850</v>
      </c>
      <c r="I135" s="592">
        <f t="shared" si="46"/>
        <v>810</v>
      </c>
      <c r="J135" s="591">
        <f t="shared" si="11"/>
        <v>850</v>
      </c>
      <c r="K135" s="592"/>
      <c r="L135" s="425">
        <f t="shared" si="9"/>
        <v>0</v>
      </c>
      <c r="M135" s="453">
        <v>810</v>
      </c>
      <c r="P135" s="455"/>
      <c r="Q135" s="455"/>
      <c r="R135" s="406"/>
      <c r="S135" s="455"/>
      <c r="T135" s="455"/>
    </row>
    <row r="136" spans="1:20" s="453" customFormat="1" ht="19.5" x14ac:dyDescent="0.25">
      <c r="A136" s="505">
        <v>116</v>
      </c>
      <c r="B136" s="467" t="s">
        <v>126</v>
      </c>
      <c r="C136" s="468" t="s">
        <v>128</v>
      </c>
      <c r="D136" s="469" t="s">
        <v>144</v>
      </c>
      <c r="E136" s="451"/>
      <c r="F136" s="473"/>
      <c r="G136" s="589">
        <f t="shared" si="10"/>
        <v>3600</v>
      </c>
      <c r="H136" s="591">
        <f t="shared" si="45"/>
        <v>3780</v>
      </c>
      <c r="I136" s="592">
        <f t="shared" si="46"/>
        <v>3600</v>
      </c>
      <c r="J136" s="591">
        <f t="shared" si="11"/>
        <v>3780</v>
      </c>
      <c r="K136" s="592"/>
      <c r="L136" s="425">
        <f t="shared" si="9"/>
        <v>0</v>
      </c>
      <c r="M136" s="453">
        <v>3600</v>
      </c>
      <c r="P136" s="455"/>
      <c r="Q136" s="455"/>
      <c r="R136" s="406"/>
      <c r="S136" s="455"/>
      <c r="T136" s="455"/>
    </row>
    <row r="137" spans="1:20" s="453" customFormat="1" ht="19.5" x14ac:dyDescent="0.25">
      <c r="A137" s="505">
        <v>117</v>
      </c>
      <c r="B137" s="467" t="s">
        <v>295</v>
      </c>
      <c r="C137" s="468" t="s">
        <v>128</v>
      </c>
      <c r="D137" s="469" t="s">
        <v>297</v>
      </c>
      <c r="E137" s="451"/>
      <c r="F137" s="472"/>
      <c r="G137" s="589">
        <f t="shared" si="10"/>
        <v>3770</v>
      </c>
      <c r="H137" s="591">
        <f t="shared" si="45"/>
        <v>3960</v>
      </c>
      <c r="I137" s="592">
        <f t="shared" si="46"/>
        <v>3770</v>
      </c>
      <c r="J137" s="591">
        <f t="shared" si="11"/>
        <v>3960</v>
      </c>
      <c r="K137" s="592"/>
      <c r="L137" s="425">
        <f t="shared" si="9"/>
        <v>0</v>
      </c>
      <c r="M137" s="453">
        <v>3770</v>
      </c>
      <c r="P137" s="455"/>
      <c r="Q137" s="455"/>
      <c r="R137" s="406"/>
      <c r="S137" s="455"/>
      <c r="T137" s="455"/>
    </row>
    <row r="138" spans="1:20" s="453" customFormat="1" ht="19.5" x14ac:dyDescent="0.25">
      <c r="A138" s="505">
        <v>118</v>
      </c>
      <c r="B138" s="467" t="s">
        <v>296</v>
      </c>
      <c r="C138" s="468" t="s">
        <v>128</v>
      </c>
      <c r="D138" s="469" t="s">
        <v>298</v>
      </c>
      <c r="E138" s="451"/>
      <c r="F138" s="472"/>
      <c r="G138" s="589">
        <f t="shared" si="10"/>
        <v>4100</v>
      </c>
      <c r="H138" s="591">
        <f t="shared" si="45"/>
        <v>4310</v>
      </c>
      <c r="I138" s="592">
        <f t="shared" si="46"/>
        <v>4100</v>
      </c>
      <c r="J138" s="591">
        <f t="shared" si="11"/>
        <v>4310</v>
      </c>
      <c r="K138" s="592"/>
      <c r="L138" s="425">
        <f t="shared" si="9"/>
        <v>0</v>
      </c>
      <c r="M138" s="453">
        <v>4100</v>
      </c>
      <c r="P138" s="455"/>
      <c r="Q138" s="455"/>
      <c r="R138" s="406"/>
      <c r="S138" s="455"/>
      <c r="T138" s="455"/>
    </row>
    <row r="139" spans="1:20" s="453" customFormat="1" ht="29.25" x14ac:dyDescent="0.25">
      <c r="A139" s="505">
        <v>119</v>
      </c>
      <c r="B139" s="467" t="s">
        <v>363</v>
      </c>
      <c r="C139" s="468" t="s">
        <v>300</v>
      </c>
      <c r="D139" s="469" t="s">
        <v>299</v>
      </c>
      <c r="E139" s="451"/>
      <c r="F139" s="472"/>
      <c r="G139" s="589">
        <f t="shared" si="10"/>
        <v>490</v>
      </c>
      <c r="H139" s="591">
        <f t="shared" si="45"/>
        <v>510</v>
      </c>
      <c r="I139" s="592">
        <f t="shared" si="46"/>
        <v>490</v>
      </c>
      <c r="J139" s="591">
        <f t="shared" si="11"/>
        <v>510</v>
      </c>
      <c r="K139" s="592"/>
      <c r="L139" s="425">
        <f t="shared" si="9"/>
        <v>0</v>
      </c>
      <c r="M139" s="453">
        <v>490</v>
      </c>
      <c r="P139" s="455"/>
      <c r="Q139" s="455"/>
      <c r="R139" s="406"/>
      <c r="S139" s="455"/>
      <c r="T139" s="455"/>
    </row>
    <row r="140" spans="1:20" s="453" customFormat="1" x14ac:dyDescent="0.25">
      <c r="A140" s="505">
        <v>120</v>
      </c>
      <c r="B140" s="448" t="s">
        <v>71</v>
      </c>
      <c r="C140" s="449" t="s">
        <v>72</v>
      </c>
      <c r="D140" s="470" t="s">
        <v>73</v>
      </c>
      <c r="E140" s="471">
        <v>4</v>
      </c>
      <c r="F140" s="472">
        <v>0.01</v>
      </c>
      <c r="G140" s="589">
        <f t="shared" si="10"/>
        <v>1300</v>
      </c>
      <c r="H140" s="591">
        <f t="shared" si="45"/>
        <v>1360</v>
      </c>
      <c r="I140" s="592">
        <f t="shared" si="46"/>
        <v>830</v>
      </c>
      <c r="J140" s="591">
        <f t="shared" si="11"/>
        <v>870</v>
      </c>
      <c r="K140" s="592">
        <f>Милания!K140</f>
        <v>470</v>
      </c>
      <c r="L140" s="425">
        <f t="shared" si="9"/>
        <v>490</v>
      </c>
      <c r="M140" s="453">
        <v>830</v>
      </c>
      <c r="P140" s="455"/>
      <c r="Q140" s="455"/>
      <c r="R140" s="406"/>
      <c r="S140" s="455"/>
      <c r="T140" s="455"/>
    </row>
    <row r="141" spans="1:20" s="453" customFormat="1" ht="15.75" thickBot="1" x14ac:dyDescent="0.3">
      <c r="A141" s="505">
        <v>121</v>
      </c>
      <c r="B141" s="448" t="s">
        <v>74</v>
      </c>
      <c r="C141" s="449" t="s">
        <v>72</v>
      </c>
      <c r="D141" s="470" t="s">
        <v>75</v>
      </c>
      <c r="E141" s="471">
        <v>4</v>
      </c>
      <c r="F141" s="473">
        <v>0.01</v>
      </c>
      <c r="G141" s="589">
        <f>I141+K141</f>
        <v>1190</v>
      </c>
      <c r="H141" s="593">
        <f t="shared" si="45"/>
        <v>1250</v>
      </c>
      <c r="I141" s="594">
        <f t="shared" si="46"/>
        <v>1190</v>
      </c>
      <c r="J141" s="593">
        <f t="shared" si="11"/>
        <v>1250</v>
      </c>
      <c r="K141" s="594"/>
      <c r="L141" s="425">
        <f t="shared" si="9"/>
        <v>0</v>
      </c>
      <c r="M141" s="453">
        <v>1190</v>
      </c>
      <c r="P141" s="455"/>
      <c r="Q141" s="455"/>
      <c r="R141" s="406"/>
      <c r="S141" s="455"/>
      <c r="T141" s="455"/>
    </row>
    <row r="142" spans="1:20" s="453" customFormat="1" x14ac:dyDescent="0.25">
      <c r="A142" s="514"/>
      <c r="D142" s="568"/>
      <c r="E142" s="569"/>
      <c r="F142" s="540"/>
      <c r="G142" s="883"/>
      <c r="H142" s="883"/>
      <c r="I142" s="519"/>
      <c r="J142" s="519"/>
      <c r="K142" s="883"/>
      <c r="L142" s="883"/>
      <c r="M142" s="519"/>
      <c r="P142" s="455"/>
      <c r="Q142" s="455"/>
      <c r="R142" s="455"/>
      <c r="S142" s="455"/>
      <c r="T142" s="455"/>
    </row>
    <row r="143" spans="1:20" x14ac:dyDescent="0.25">
      <c r="A143" s="15"/>
      <c r="E143" s="99"/>
      <c r="F143" s="29"/>
      <c r="I143" s="34"/>
      <c r="J143" s="34"/>
      <c r="M143" s="34"/>
    </row>
    <row r="144" spans="1:20" x14ac:dyDescent="0.25">
      <c r="A144" s="15"/>
      <c r="E144" s="98"/>
      <c r="F144" s="29"/>
      <c r="I144" s="34"/>
      <c r="J144" s="34"/>
      <c r="M144" s="34"/>
    </row>
    <row r="145" spans="1:13" x14ac:dyDescent="0.25">
      <c r="A145" s="15"/>
      <c r="E145" s="98"/>
      <c r="F145" s="29"/>
      <c r="I145" s="34"/>
      <c r="J145" s="34"/>
      <c r="M145" s="34"/>
    </row>
    <row r="146" spans="1:13" x14ac:dyDescent="0.25">
      <c r="A146" s="15"/>
      <c r="B146" s="72"/>
      <c r="C146" s="110"/>
      <c r="E146" s="99"/>
      <c r="F146" s="29"/>
      <c r="I146" s="34"/>
      <c r="J146" s="34"/>
      <c r="M146" s="34"/>
    </row>
    <row r="147" spans="1:13" x14ac:dyDescent="0.25">
      <c r="A147" s="15"/>
      <c r="B147" s="72"/>
      <c r="C147" s="110"/>
      <c r="E147" s="98"/>
      <c r="F147" s="79"/>
      <c r="I147" s="34"/>
      <c r="J147" s="34"/>
      <c r="M147" s="34"/>
    </row>
    <row r="148" spans="1:13" x14ac:dyDescent="0.25">
      <c r="A148" s="15"/>
      <c r="B148" s="72"/>
      <c r="C148" s="110"/>
      <c r="E148" s="29"/>
      <c r="F148" s="29"/>
      <c r="I148" s="34"/>
      <c r="J148" s="34"/>
      <c r="M148" s="34"/>
    </row>
    <row r="149" spans="1:13" x14ac:dyDescent="0.25">
      <c r="A149" s="15"/>
      <c r="B149" s="72"/>
      <c r="C149" s="110"/>
      <c r="E149" s="29"/>
      <c r="F149" s="29"/>
      <c r="I149" s="34"/>
      <c r="J149" s="34"/>
      <c r="M149" s="34"/>
    </row>
  </sheetData>
  <mergeCells count="6">
    <mergeCell ref="B9:C9"/>
    <mergeCell ref="G19:H19"/>
    <mergeCell ref="I19:J19"/>
    <mergeCell ref="K19:L19"/>
    <mergeCell ref="B11:E11"/>
    <mergeCell ref="G12:H12"/>
  </mergeCells>
  <pageMargins left="0.7" right="0.7" top="0.75" bottom="0.75" header="0.3" footer="0.3"/>
  <pageSetup scale="62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T144"/>
  <sheetViews>
    <sheetView zoomScaleNormal="100" workbookViewId="0">
      <selection activeCell="L24" sqref="L24"/>
    </sheetView>
  </sheetViews>
  <sheetFormatPr defaultRowHeight="15" x14ac:dyDescent="0.25"/>
  <cols>
    <col min="1" max="1" width="5.28515625" customWidth="1"/>
    <col min="2" max="2" width="11.85546875" customWidth="1"/>
    <col min="4" max="4" width="11.85546875" style="575" customWidth="1"/>
    <col min="10" max="10" width="9.140625" style="281"/>
    <col min="12" max="12" width="9.140625" customWidth="1"/>
    <col min="13" max="13" width="11.28515625" style="279" hidden="1" customWidth="1"/>
    <col min="16" max="20" width="9.140625" style="414"/>
  </cols>
  <sheetData>
    <row r="1" spans="1:20" s="316" customFormat="1" x14ac:dyDescent="0.25">
      <c r="A1" s="9"/>
      <c r="B1" s="100"/>
      <c r="C1" s="82"/>
      <c r="D1" s="572"/>
      <c r="E1" s="19"/>
      <c r="F1" s="29"/>
      <c r="G1" s="34"/>
      <c r="H1" s="34"/>
      <c r="K1" s="34"/>
      <c r="P1" s="414"/>
      <c r="Q1" s="414"/>
      <c r="R1" s="414"/>
      <c r="S1" s="414"/>
      <c r="T1" s="414"/>
    </row>
    <row r="2" spans="1:20" s="316" customFormat="1" x14ac:dyDescent="0.25">
      <c r="A2" s="13"/>
      <c r="B2" s="101"/>
      <c r="C2" s="82"/>
      <c r="D2" s="283"/>
      <c r="E2" s="29"/>
      <c r="F2" s="29"/>
      <c r="G2" s="34"/>
      <c r="H2" s="34"/>
      <c r="K2" s="34"/>
      <c r="P2" s="414"/>
      <c r="Q2" s="414"/>
      <c r="R2" s="414"/>
      <c r="S2" s="414"/>
      <c r="T2" s="414"/>
    </row>
    <row r="3" spans="1:20" s="316" customFormat="1" x14ac:dyDescent="0.25">
      <c r="A3" s="13"/>
      <c r="B3" s="101"/>
      <c r="C3" s="82"/>
      <c r="D3" s="284"/>
      <c r="E3" s="29"/>
      <c r="F3" s="29"/>
      <c r="G3" s="34"/>
      <c r="H3" s="34"/>
      <c r="K3" s="34"/>
      <c r="P3" s="414"/>
      <c r="Q3" s="414"/>
      <c r="R3" s="414"/>
      <c r="S3" s="414"/>
      <c r="T3" s="414"/>
    </row>
    <row r="4" spans="1:20" s="316" customFormat="1" x14ac:dyDescent="0.25">
      <c r="A4" s="105" t="s">
        <v>8</v>
      </c>
      <c r="B4" s="167" t="s">
        <v>434</v>
      </c>
      <c r="C4" s="94"/>
      <c r="D4" s="570"/>
      <c r="E4" s="211" t="s">
        <v>305</v>
      </c>
      <c r="F4" s="169"/>
      <c r="G4" s="107"/>
      <c r="H4" s="107"/>
      <c r="K4" s="107"/>
      <c r="P4" s="414"/>
      <c r="Q4" s="414"/>
      <c r="R4" s="414"/>
      <c r="S4" s="414"/>
      <c r="T4" s="414"/>
    </row>
    <row r="5" spans="1:20" s="316" customFormat="1" x14ac:dyDescent="0.25">
      <c r="A5" s="105"/>
      <c r="B5" s="314"/>
      <c r="C5" s="94"/>
      <c r="D5" s="570"/>
      <c r="E5" s="169"/>
      <c r="F5" s="169"/>
      <c r="G5" s="107"/>
      <c r="H5" s="107"/>
      <c r="K5" s="107"/>
      <c r="P5" s="414"/>
      <c r="Q5" s="414"/>
      <c r="R5" s="414"/>
      <c r="S5" s="414"/>
      <c r="T5" s="414"/>
    </row>
    <row r="6" spans="1:20" s="316" customFormat="1" x14ac:dyDescent="0.25">
      <c r="A6" s="105"/>
      <c r="B6" s="109" t="s">
        <v>261</v>
      </c>
      <c r="C6" s="94"/>
      <c r="D6" s="570"/>
      <c r="E6" s="169"/>
      <c r="F6" s="169"/>
      <c r="G6" s="107"/>
      <c r="H6" s="107"/>
      <c r="K6" s="107"/>
      <c r="P6" s="414"/>
      <c r="Q6" s="414"/>
      <c r="R6" s="414"/>
      <c r="S6" s="414"/>
      <c r="T6" s="414"/>
    </row>
    <row r="7" spans="1:20" s="316" customFormat="1" x14ac:dyDescent="0.25">
      <c r="A7" s="15"/>
      <c r="B7" s="102" t="s">
        <v>7</v>
      </c>
      <c r="C7" s="199" t="s">
        <v>499</v>
      </c>
      <c r="D7" s="571"/>
      <c r="E7" s="201"/>
      <c r="F7" s="29"/>
      <c r="G7" s="34"/>
      <c r="H7" s="34"/>
      <c r="K7" s="34"/>
      <c r="P7" s="414"/>
      <c r="Q7" s="414"/>
      <c r="R7" s="414"/>
      <c r="S7" s="414"/>
      <c r="T7" s="414"/>
    </row>
    <row r="8" spans="1:20" s="316" customFormat="1" x14ac:dyDescent="0.25">
      <c r="A8" s="15"/>
      <c r="B8" s="174" t="s">
        <v>5</v>
      </c>
      <c r="C8" s="315"/>
      <c r="D8" s="570"/>
      <c r="E8" s="29"/>
      <c r="F8" s="29"/>
      <c r="G8" s="34"/>
      <c r="H8" s="34"/>
      <c r="K8" s="34"/>
      <c r="P8" s="414"/>
      <c r="Q8" s="414"/>
      <c r="R8" s="414"/>
      <c r="S8" s="414"/>
      <c r="T8" s="414"/>
    </row>
    <row r="9" spans="1:20" s="316" customFormat="1" x14ac:dyDescent="0.25">
      <c r="A9" s="15"/>
      <c r="B9" s="656" t="s">
        <v>108</v>
      </c>
      <c r="C9" s="657"/>
      <c r="D9" s="573" t="s">
        <v>77</v>
      </c>
      <c r="E9" s="29"/>
      <c r="F9" s="29"/>
      <c r="G9" s="34"/>
      <c r="H9" s="34"/>
      <c r="K9" s="34"/>
      <c r="P9" s="414"/>
      <c r="Q9" s="414"/>
      <c r="R9" s="414"/>
      <c r="S9" s="414"/>
      <c r="T9" s="414"/>
    </row>
    <row r="10" spans="1:20" s="316" customFormat="1" x14ac:dyDescent="0.25">
      <c r="A10" s="15"/>
      <c r="B10" s="314"/>
      <c r="C10" s="315"/>
      <c r="D10" s="573" t="s">
        <v>190</v>
      </c>
      <c r="E10" s="29"/>
      <c r="F10" s="29"/>
      <c r="G10" s="34"/>
      <c r="H10" s="34"/>
      <c r="K10" s="34"/>
      <c r="P10" s="414"/>
      <c r="Q10" s="414"/>
      <c r="R10" s="414"/>
      <c r="S10" s="414"/>
      <c r="T10" s="414"/>
    </row>
    <row r="11" spans="1:20" s="316" customFormat="1" ht="15.75" x14ac:dyDescent="0.25">
      <c r="A11" s="15"/>
      <c r="B11" s="802" t="s">
        <v>467</v>
      </c>
      <c r="C11" s="802"/>
      <c r="D11" s="802"/>
      <c r="E11" s="802"/>
      <c r="F11" s="802"/>
      <c r="G11" s="34"/>
      <c r="H11" s="34"/>
      <c r="I11" s="319"/>
      <c r="J11" s="319"/>
      <c r="K11" s="34"/>
      <c r="L11" s="118"/>
      <c r="P11" s="414"/>
      <c r="Q11" s="414"/>
      <c r="R11" s="414"/>
      <c r="S11" s="414"/>
      <c r="T11" s="414"/>
    </row>
    <row r="12" spans="1:20" s="316" customFormat="1" ht="15.75" x14ac:dyDescent="0.25">
      <c r="A12" s="15"/>
      <c r="B12" s="320" t="s">
        <v>468</v>
      </c>
      <c r="C12" s="315"/>
      <c r="D12" s="574" t="s">
        <v>469</v>
      </c>
      <c r="E12" s="321"/>
      <c r="F12" s="798" t="s">
        <v>4</v>
      </c>
      <c r="G12" s="799"/>
      <c r="H12" s="179" t="s">
        <v>435</v>
      </c>
      <c r="I12" s="319"/>
      <c r="J12" s="319"/>
      <c r="K12" s="34"/>
      <c r="L12" s="118"/>
      <c r="P12" s="414"/>
      <c r="Q12" s="414"/>
      <c r="R12" s="414"/>
      <c r="S12" s="414"/>
      <c r="T12" s="414"/>
    </row>
    <row r="13" spans="1:20" s="316" customFormat="1" ht="15.75" x14ac:dyDescent="0.25">
      <c r="A13" s="15"/>
      <c r="B13" s="314"/>
      <c r="C13" s="315"/>
      <c r="D13" s="574" t="s">
        <v>470</v>
      </c>
      <c r="E13" s="321"/>
      <c r="F13" s="169"/>
      <c r="G13" s="180"/>
      <c r="H13" s="179" t="s">
        <v>436</v>
      </c>
      <c r="I13" s="319"/>
      <c r="J13" s="319"/>
      <c r="K13" s="34"/>
      <c r="L13" s="118"/>
      <c r="P13" s="414"/>
      <c r="Q13" s="414"/>
      <c r="R13" s="414"/>
      <c r="S13" s="414"/>
      <c r="T13" s="414"/>
    </row>
    <row r="14" spans="1:20" s="316" customFormat="1" ht="15.75" x14ac:dyDescent="0.25">
      <c r="A14" s="15"/>
      <c r="B14" s="314"/>
      <c r="C14" s="315"/>
      <c r="D14" s="574" t="s">
        <v>471</v>
      </c>
      <c r="E14" s="321"/>
      <c r="F14" s="315"/>
      <c r="G14" s="34"/>
      <c r="H14" s="34"/>
      <c r="I14" s="319"/>
      <c r="J14" s="319"/>
      <c r="K14" s="34"/>
      <c r="L14" s="118"/>
      <c r="P14" s="414"/>
      <c r="Q14" s="414"/>
      <c r="R14" s="414"/>
      <c r="S14" s="414"/>
      <c r="T14" s="414"/>
    </row>
    <row r="15" spans="1:20" s="316" customFormat="1" ht="15.75" x14ac:dyDescent="0.25">
      <c r="A15" s="15"/>
      <c r="B15" s="314"/>
      <c r="C15" s="315"/>
      <c r="D15" s="574" t="s">
        <v>472</v>
      </c>
      <c r="E15" s="321"/>
      <c r="F15" s="315"/>
      <c r="G15" s="34"/>
      <c r="H15" s="34"/>
      <c r="I15" s="319"/>
      <c r="J15" s="319"/>
      <c r="K15" s="34"/>
      <c r="L15" s="118"/>
      <c r="P15" s="414"/>
      <c r="Q15" s="414"/>
      <c r="R15" s="414"/>
      <c r="S15" s="414"/>
      <c r="T15" s="414"/>
    </row>
    <row r="16" spans="1:20" s="316" customFormat="1" ht="15.75" x14ac:dyDescent="0.25">
      <c r="A16" s="15"/>
      <c r="B16" s="314"/>
      <c r="C16" s="315"/>
      <c r="D16" s="574" t="s">
        <v>473</v>
      </c>
      <c r="E16" s="321"/>
      <c r="F16" s="315"/>
      <c r="G16" s="34"/>
      <c r="H16" s="34"/>
      <c r="I16" s="319"/>
      <c r="J16" s="319"/>
      <c r="K16" s="34"/>
      <c r="L16" s="118"/>
      <c r="P16" s="414"/>
      <c r="Q16" s="414"/>
      <c r="R16" s="414"/>
      <c r="S16" s="414"/>
      <c r="T16" s="414"/>
    </row>
    <row r="17" spans="1:20" s="316" customFormat="1" ht="15.75" x14ac:dyDescent="0.25">
      <c r="A17" s="15"/>
      <c r="B17" s="314"/>
      <c r="C17" s="315"/>
      <c r="D17" s="574" t="s">
        <v>474</v>
      </c>
      <c r="E17" s="321"/>
      <c r="F17" s="315"/>
      <c r="G17" s="34"/>
      <c r="H17" s="34"/>
      <c r="I17" s="319"/>
      <c r="J17" s="319"/>
      <c r="K17" s="34"/>
      <c r="L17" s="118"/>
      <c r="P17" s="414"/>
      <c r="Q17" s="414"/>
      <c r="R17" s="414"/>
      <c r="S17" s="414"/>
      <c r="T17" s="414"/>
    </row>
    <row r="18" spans="1:20" s="316" customFormat="1" x14ac:dyDescent="0.25">
      <c r="A18" s="15"/>
      <c r="D18" s="575"/>
      <c r="E18" s="29"/>
      <c r="F18" s="29"/>
      <c r="G18" s="34"/>
      <c r="H18" s="34"/>
      <c r="K18" s="34"/>
      <c r="P18" s="414"/>
      <c r="Q18" s="414"/>
      <c r="R18" s="414"/>
      <c r="S18" s="414"/>
      <c r="T18" s="414"/>
    </row>
    <row r="19" spans="1:20" s="316" customFormat="1" x14ac:dyDescent="0.25">
      <c r="A19" s="15"/>
      <c r="D19" s="575"/>
      <c r="E19" s="29"/>
      <c r="F19" s="29"/>
      <c r="G19" s="34"/>
      <c r="H19" s="34"/>
      <c r="K19" s="34"/>
      <c r="P19" s="414"/>
      <c r="Q19" s="414"/>
      <c r="R19" s="414"/>
      <c r="S19" s="414"/>
      <c r="T19" s="414"/>
    </row>
    <row r="20" spans="1:20" s="316" customFormat="1" x14ac:dyDescent="0.25">
      <c r="A20" s="15"/>
      <c r="B20" s="169"/>
      <c r="C20" s="180"/>
      <c r="D20" s="573"/>
      <c r="E20" s="29"/>
      <c r="F20" s="29"/>
      <c r="G20" s="34"/>
      <c r="H20" s="34"/>
      <c r="K20" s="34"/>
      <c r="P20" s="414"/>
      <c r="Q20" s="414"/>
      <c r="R20" s="414"/>
      <c r="S20" s="414"/>
      <c r="T20" s="414"/>
    </row>
    <row r="21" spans="1:20" s="316" customFormat="1" ht="15.75" thickBot="1" x14ac:dyDescent="0.3">
      <c r="A21" s="15"/>
      <c r="B21" s="176" t="s">
        <v>390</v>
      </c>
      <c r="C21" s="180"/>
      <c r="D21" s="570" t="s">
        <v>437</v>
      </c>
      <c r="E21" s="29"/>
      <c r="F21" s="29"/>
      <c r="G21" s="34"/>
      <c r="H21" s="34"/>
      <c r="K21" s="34"/>
      <c r="P21" s="414"/>
      <c r="Q21" s="414"/>
      <c r="R21" s="414"/>
      <c r="S21" s="414"/>
      <c r="T21" s="414"/>
    </row>
    <row r="22" spans="1:20" s="316" customFormat="1" ht="15.75" thickBot="1" x14ac:dyDescent="0.3">
      <c r="A22" s="15"/>
      <c r="B22" s="176" t="s">
        <v>392</v>
      </c>
      <c r="C22" s="180"/>
      <c r="D22" s="570" t="s">
        <v>399</v>
      </c>
      <c r="E22" s="29"/>
      <c r="F22" s="29"/>
      <c r="G22" s="698" t="s">
        <v>449</v>
      </c>
      <c r="H22" s="660"/>
      <c r="I22" s="800" t="s">
        <v>12</v>
      </c>
      <c r="J22" s="801"/>
      <c r="K22" s="698" t="s">
        <v>450</v>
      </c>
      <c r="L22" s="660"/>
      <c r="P22" s="414"/>
      <c r="Q22" s="414"/>
      <c r="R22" s="414"/>
      <c r="S22" s="414"/>
      <c r="T22" s="414"/>
    </row>
    <row r="23" spans="1:20" ht="24.75" x14ac:dyDescent="0.25">
      <c r="A23" s="252" t="s">
        <v>0</v>
      </c>
      <c r="B23" s="254" t="s">
        <v>3</v>
      </c>
      <c r="C23" s="251" t="s">
        <v>2</v>
      </c>
      <c r="D23" s="251" t="s">
        <v>9</v>
      </c>
      <c r="E23" s="255" t="s">
        <v>1</v>
      </c>
      <c r="F23" s="290" t="s">
        <v>107</v>
      </c>
      <c r="G23" s="393" t="s">
        <v>446</v>
      </c>
      <c r="H23" s="394" t="s">
        <v>500</v>
      </c>
      <c r="I23" s="291" t="s">
        <v>443</v>
      </c>
      <c r="J23" s="304" t="s">
        <v>498</v>
      </c>
      <c r="K23" s="393" t="s">
        <v>447</v>
      </c>
      <c r="L23" s="394" t="s">
        <v>501</v>
      </c>
      <c r="M23" s="300" t="s">
        <v>441</v>
      </c>
    </row>
    <row r="24" spans="1:20" x14ac:dyDescent="0.25">
      <c r="A24" s="322">
        <v>1</v>
      </c>
      <c r="B24" s="221" t="s">
        <v>199</v>
      </c>
      <c r="C24" s="577" t="s">
        <v>205</v>
      </c>
      <c r="D24" s="401" t="s">
        <v>206</v>
      </c>
      <c r="E24" s="96"/>
      <c r="F24" s="232"/>
      <c r="G24" s="589">
        <f>I24+K24</f>
        <v>1690</v>
      </c>
      <c r="H24" s="425">
        <f t="shared" ref="H24:H55" si="0">L24+J24</f>
        <v>1780</v>
      </c>
      <c r="I24" s="590">
        <f t="shared" ref="I24:I55" si="1">ROUND(M24*(1+ОбщаяНаценка/100),-1)</f>
        <v>320</v>
      </c>
      <c r="J24" s="425">
        <f>ROUND(I24*1.05,-1)</f>
        <v>340</v>
      </c>
      <c r="K24" s="590">
        <f>Орион!K21</f>
        <v>1370</v>
      </c>
      <c r="L24" s="425">
        <f t="shared" ref="L24:L87" si="2">ROUND(K24*1.05,-1)</f>
        <v>1440</v>
      </c>
      <c r="M24" s="395">
        <v>320</v>
      </c>
      <c r="N24" s="190" t="s">
        <v>413</v>
      </c>
      <c r="O24" s="190"/>
      <c r="P24" s="286"/>
      <c r="R24" s="286"/>
    </row>
    <row r="25" spans="1:20" x14ac:dyDescent="0.25">
      <c r="A25" s="322">
        <v>2</v>
      </c>
      <c r="B25" s="258" t="s">
        <v>420</v>
      </c>
      <c r="C25" s="578" t="s">
        <v>205</v>
      </c>
      <c r="D25" s="206" t="s">
        <v>421</v>
      </c>
      <c r="E25" s="186"/>
      <c r="F25" s="235"/>
      <c r="G25" s="589">
        <f t="shared" ref="G25:G88" si="3">I25+K25</f>
        <v>1780</v>
      </c>
      <c r="H25" s="425">
        <f t="shared" si="0"/>
        <v>1870</v>
      </c>
      <c r="I25" s="590">
        <f t="shared" si="1"/>
        <v>380</v>
      </c>
      <c r="J25" s="425">
        <f t="shared" ref="J25:J88" si="4">ROUND(I25*1.05,-1)</f>
        <v>400</v>
      </c>
      <c r="K25" s="590">
        <f>Орион!K22</f>
        <v>1400</v>
      </c>
      <c r="L25" s="425">
        <f t="shared" si="2"/>
        <v>1470</v>
      </c>
      <c r="M25" s="395">
        <v>380</v>
      </c>
      <c r="N25" s="190" t="s">
        <v>414</v>
      </c>
      <c r="O25" s="190"/>
      <c r="P25" s="286"/>
      <c r="R25" s="286"/>
    </row>
    <row r="26" spans="1:20" x14ac:dyDescent="0.25">
      <c r="A26" s="322">
        <v>3</v>
      </c>
      <c r="B26" s="258" t="s">
        <v>200</v>
      </c>
      <c r="C26" s="578" t="s">
        <v>205</v>
      </c>
      <c r="D26" s="206" t="s">
        <v>207</v>
      </c>
      <c r="E26" s="186"/>
      <c r="F26" s="235"/>
      <c r="G26" s="589">
        <f t="shared" si="3"/>
        <v>1880</v>
      </c>
      <c r="H26" s="425">
        <f t="shared" si="0"/>
        <v>1970</v>
      </c>
      <c r="I26" s="590">
        <f t="shared" si="1"/>
        <v>410</v>
      </c>
      <c r="J26" s="425">
        <f t="shared" si="4"/>
        <v>430</v>
      </c>
      <c r="K26" s="590">
        <f>Орион!K23</f>
        <v>1470</v>
      </c>
      <c r="L26" s="425">
        <f t="shared" si="2"/>
        <v>1540</v>
      </c>
      <c r="M26" s="395">
        <v>410</v>
      </c>
      <c r="N26" s="190" t="s">
        <v>415</v>
      </c>
      <c r="O26" s="190"/>
      <c r="P26" s="286"/>
      <c r="R26" s="286"/>
    </row>
    <row r="27" spans="1:20" x14ac:dyDescent="0.25">
      <c r="A27" s="322">
        <v>4</v>
      </c>
      <c r="B27" s="258" t="s">
        <v>201</v>
      </c>
      <c r="C27" s="578" t="s">
        <v>205</v>
      </c>
      <c r="D27" s="206" t="s">
        <v>208</v>
      </c>
      <c r="E27" s="186"/>
      <c r="F27" s="235"/>
      <c r="G27" s="589">
        <f t="shared" si="3"/>
        <v>2000</v>
      </c>
      <c r="H27" s="425">
        <f t="shared" si="0"/>
        <v>2100</v>
      </c>
      <c r="I27" s="590">
        <f t="shared" si="1"/>
        <v>470</v>
      </c>
      <c r="J27" s="425">
        <f t="shared" si="4"/>
        <v>490</v>
      </c>
      <c r="K27" s="590">
        <f>Орион!K24</f>
        <v>1530</v>
      </c>
      <c r="L27" s="425">
        <f t="shared" si="2"/>
        <v>1610</v>
      </c>
      <c r="M27" s="395">
        <v>470</v>
      </c>
      <c r="N27" s="190" t="s">
        <v>416</v>
      </c>
      <c r="O27" s="190"/>
      <c r="P27" s="286"/>
      <c r="R27" s="286"/>
    </row>
    <row r="28" spans="1:20" x14ac:dyDescent="0.25">
      <c r="A28" s="322">
        <v>5</v>
      </c>
      <c r="B28" s="258" t="s">
        <v>202</v>
      </c>
      <c r="C28" s="578" t="s">
        <v>205</v>
      </c>
      <c r="D28" s="206" t="s">
        <v>209</v>
      </c>
      <c r="E28" s="186"/>
      <c r="F28" s="235"/>
      <c r="G28" s="589">
        <f t="shared" si="3"/>
        <v>2100</v>
      </c>
      <c r="H28" s="425">
        <f t="shared" si="0"/>
        <v>2210</v>
      </c>
      <c r="I28" s="590">
        <f t="shared" si="1"/>
        <v>520</v>
      </c>
      <c r="J28" s="425">
        <f t="shared" si="4"/>
        <v>550</v>
      </c>
      <c r="K28" s="590">
        <f>Орион!K25</f>
        <v>1580</v>
      </c>
      <c r="L28" s="425">
        <f t="shared" si="2"/>
        <v>1660</v>
      </c>
      <c r="M28" s="395">
        <v>520</v>
      </c>
      <c r="N28" s="190" t="s">
        <v>417</v>
      </c>
      <c r="O28" s="190"/>
      <c r="P28" s="286"/>
      <c r="R28" s="286"/>
    </row>
    <row r="29" spans="1:20" x14ac:dyDescent="0.25">
      <c r="A29" s="322">
        <v>6</v>
      </c>
      <c r="B29" s="258" t="s">
        <v>203</v>
      </c>
      <c r="C29" s="578" t="s">
        <v>205</v>
      </c>
      <c r="D29" s="206" t="s">
        <v>210</v>
      </c>
      <c r="E29" s="186"/>
      <c r="F29" s="235"/>
      <c r="G29" s="589">
        <f t="shared" si="3"/>
        <v>2230</v>
      </c>
      <c r="H29" s="425">
        <f t="shared" si="0"/>
        <v>2340</v>
      </c>
      <c r="I29" s="590">
        <f t="shared" si="1"/>
        <v>620</v>
      </c>
      <c r="J29" s="425">
        <f t="shared" si="4"/>
        <v>650</v>
      </c>
      <c r="K29" s="590">
        <f>Орион!K26</f>
        <v>1610</v>
      </c>
      <c r="L29" s="425">
        <f t="shared" si="2"/>
        <v>1690</v>
      </c>
      <c r="M29" s="395">
        <v>620</v>
      </c>
      <c r="N29" s="190"/>
      <c r="O29" s="190"/>
      <c r="P29" s="286"/>
      <c r="R29" s="286"/>
    </row>
    <row r="30" spans="1:20" x14ac:dyDescent="0.25">
      <c r="A30" s="322">
        <v>7</v>
      </c>
      <c r="B30" s="257" t="s">
        <v>204</v>
      </c>
      <c r="C30" s="578" t="s">
        <v>205</v>
      </c>
      <c r="D30" s="206" t="s">
        <v>211</v>
      </c>
      <c r="E30" s="186"/>
      <c r="F30" s="235"/>
      <c r="G30" s="589">
        <f t="shared" si="3"/>
        <v>710</v>
      </c>
      <c r="H30" s="425">
        <f t="shared" si="0"/>
        <v>740</v>
      </c>
      <c r="I30" s="590">
        <f t="shared" si="1"/>
        <v>50</v>
      </c>
      <c r="J30" s="425">
        <f t="shared" si="4"/>
        <v>50</v>
      </c>
      <c r="K30" s="590">
        <f>Орион!K27</f>
        <v>660</v>
      </c>
      <c r="L30" s="425">
        <f t="shared" si="2"/>
        <v>690</v>
      </c>
      <c r="M30" s="395">
        <v>50</v>
      </c>
      <c r="N30" s="190"/>
      <c r="O30" s="190"/>
      <c r="P30" s="286"/>
      <c r="R30" s="286"/>
    </row>
    <row r="31" spans="1:20" x14ac:dyDescent="0.25">
      <c r="A31" s="322">
        <v>8</v>
      </c>
      <c r="B31" s="257" t="s">
        <v>422</v>
      </c>
      <c r="C31" s="578" t="s">
        <v>205</v>
      </c>
      <c r="D31" s="206" t="s">
        <v>423</v>
      </c>
      <c r="E31" s="186"/>
      <c r="F31" s="235"/>
      <c r="G31" s="589">
        <f t="shared" si="3"/>
        <v>2720</v>
      </c>
      <c r="H31" s="425">
        <f t="shared" si="0"/>
        <v>2850</v>
      </c>
      <c r="I31" s="590">
        <f t="shared" si="1"/>
        <v>480</v>
      </c>
      <c r="J31" s="425">
        <f t="shared" si="4"/>
        <v>500</v>
      </c>
      <c r="K31" s="590">
        <f>Орион!K28</f>
        <v>2240</v>
      </c>
      <c r="L31" s="425">
        <f t="shared" si="2"/>
        <v>2350</v>
      </c>
      <c r="M31" s="395">
        <v>480</v>
      </c>
      <c r="N31" s="190"/>
      <c r="O31" s="190"/>
      <c r="P31" s="286"/>
      <c r="R31" s="286"/>
    </row>
    <row r="32" spans="1:20" ht="19.5" x14ac:dyDescent="0.25">
      <c r="A32" s="322">
        <v>9</v>
      </c>
      <c r="B32" s="223" t="s">
        <v>225</v>
      </c>
      <c r="C32" s="164" t="s">
        <v>10</v>
      </c>
      <c r="D32" s="390" t="s">
        <v>11</v>
      </c>
      <c r="E32" s="96">
        <v>2</v>
      </c>
      <c r="F32" s="232">
        <v>0.01</v>
      </c>
      <c r="G32" s="589">
        <f t="shared" si="3"/>
        <v>1680</v>
      </c>
      <c r="H32" s="425">
        <f t="shared" si="0"/>
        <v>1770</v>
      </c>
      <c r="I32" s="590">
        <f t="shared" si="1"/>
        <v>740</v>
      </c>
      <c r="J32" s="425">
        <f t="shared" si="4"/>
        <v>780</v>
      </c>
      <c r="K32" s="590">
        <f>Орион!K29</f>
        <v>940</v>
      </c>
      <c r="L32" s="425">
        <f t="shared" si="2"/>
        <v>990</v>
      </c>
      <c r="M32" s="395">
        <v>740</v>
      </c>
      <c r="P32" s="286"/>
      <c r="R32" s="286"/>
    </row>
    <row r="33" spans="1:18" x14ac:dyDescent="0.25">
      <c r="A33" s="322">
        <v>10</v>
      </c>
      <c r="B33" s="224" t="s">
        <v>229</v>
      </c>
      <c r="C33" s="579" t="s">
        <v>253</v>
      </c>
      <c r="D33" s="52" t="s">
        <v>192</v>
      </c>
      <c r="E33" s="96"/>
      <c r="F33" s="232"/>
      <c r="G33" s="589">
        <f t="shared" si="3"/>
        <v>2020</v>
      </c>
      <c r="H33" s="425">
        <f t="shared" si="0"/>
        <v>2120</v>
      </c>
      <c r="I33" s="590">
        <f t="shared" si="1"/>
        <v>880</v>
      </c>
      <c r="J33" s="425">
        <f t="shared" si="4"/>
        <v>920</v>
      </c>
      <c r="K33" s="590">
        <f>Орион!K30</f>
        <v>1140</v>
      </c>
      <c r="L33" s="425">
        <f t="shared" si="2"/>
        <v>1200</v>
      </c>
      <c r="M33" s="395">
        <v>880</v>
      </c>
      <c r="P33" s="286"/>
      <c r="R33" s="286"/>
    </row>
    <row r="34" spans="1:18" x14ac:dyDescent="0.25">
      <c r="A34" s="322">
        <v>11</v>
      </c>
      <c r="B34" s="223" t="s">
        <v>338</v>
      </c>
      <c r="C34" s="580" t="s">
        <v>253</v>
      </c>
      <c r="D34" s="390" t="s">
        <v>13</v>
      </c>
      <c r="E34" s="96">
        <v>3</v>
      </c>
      <c r="F34" s="232">
        <v>0.01</v>
      </c>
      <c r="G34" s="589">
        <f t="shared" si="3"/>
        <v>2040</v>
      </c>
      <c r="H34" s="425">
        <f t="shared" si="0"/>
        <v>2140</v>
      </c>
      <c r="I34" s="590">
        <f t="shared" si="1"/>
        <v>990</v>
      </c>
      <c r="J34" s="425">
        <f t="shared" si="4"/>
        <v>1040</v>
      </c>
      <c r="K34" s="590">
        <f>Орион!K31</f>
        <v>1050</v>
      </c>
      <c r="L34" s="425">
        <f t="shared" si="2"/>
        <v>1100</v>
      </c>
      <c r="M34" s="395">
        <v>990</v>
      </c>
      <c r="P34" s="286"/>
      <c r="R34" s="286"/>
    </row>
    <row r="35" spans="1:18" ht="29.25" x14ac:dyDescent="0.25">
      <c r="A35" s="322">
        <v>12</v>
      </c>
      <c r="B35" s="223" t="s">
        <v>357</v>
      </c>
      <c r="C35" s="27" t="s">
        <v>254</v>
      </c>
      <c r="D35" s="60" t="s">
        <v>13</v>
      </c>
      <c r="E35" s="96">
        <v>3</v>
      </c>
      <c r="F35" s="232">
        <v>0.01</v>
      </c>
      <c r="G35" s="589">
        <f t="shared" si="3"/>
        <v>2240</v>
      </c>
      <c r="H35" s="425">
        <f t="shared" si="0"/>
        <v>2350</v>
      </c>
      <c r="I35" s="590">
        <f t="shared" si="1"/>
        <v>1190</v>
      </c>
      <c r="J35" s="425">
        <f t="shared" si="4"/>
        <v>1250</v>
      </c>
      <c r="K35" s="590">
        <f>Орион!K32</f>
        <v>1050</v>
      </c>
      <c r="L35" s="425">
        <f t="shared" si="2"/>
        <v>1100</v>
      </c>
      <c r="M35" s="395">
        <v>1190</v>
      </c>
      <c r="P35" s="286"/>
      <c r="R35" s="286"/>
    </row>
    <row r="36" spans="1:18" x14ac:dyDescent="0.25">
      <c r="A36" s="322">
        <v>13</v>
      </c>
      <c r="B36" s="221" t="s">
        <v>120</v>
      </c>
      <c r="C36" s="579" t="s">
        <v>253</v>
      </c>
      <c r="D36" s="52" t="s">
        <v>134</v>
      </c>
      <c r="E36" s="96"/>
      <c r="F36" s="232"/>
      <c r="G36" s="589">
        <f t="shared" si="3"/>
        <v>2470</v>
      </c>
      <c r="H36" s="425">
        <f t="shared" si="0"/>
        <v>2590</v>
      </c>
      <c r="I36" s="590">
        <f t="shared" si="1"/>
        <v>1190</v>
      </c>
      <c r="J36" s="425">
        <f t="shared" si="4"/>
        <v>1250</v>
      </c>
      <c r="K36" s="590">
        <f>Орион!K33</f>
        <v>1280</v>
      </c>
      <c r="L36" s="425">
        <f t="shared" si="2"/>
        <v>1340</v>
      </c>
      <c r="M36" s="395">
        <v>1190</v>
      </c>
      <c r="P36" s="286"/>
      <c r="R36" s="286"/>
    </row>
    <row r="37" spans="1:18" ht="29.25" x14ac:dyDescent="0.25">
      <c r="A37" s="322">
        <v>14</v>
      </c>
      <c r="B37" s="221" t="s">
        <v>318</v>
      </c>
      <c r="C37" s="581" t="s">
        <v>254</v>
      </c>
      <c r="D37" s="52" t="s">
        <v>134</v>
      </c>
      <c r="E37" s="96"/>
      <c r="F37" s="232"/>
      <c r="G37" s="589">
        <f t="shared" si="3"/>
        <v>2780</v>
      </c>
      <c r="H37" s="425">
        <f t="shared" si="0"/>
        <v>2920</v>
      </c>
      <c r="I37" s="590">
        <f t="shared" si="1"/>
        <v>1500</v>
      </c>
      <c r="J37" s="425">
        <f t="shared" si="4"/>
        <v>1580</v>
      </c>
      <c r="K37" s="590">
        <f>Орион!K34</f>
        <v>1280</v>
      </c>
      <c r="L37" s="425">
        <f t="shared" si="2"/>
        <v>1340</v>
      </c>
      <c r="M37" s="395">
        <v>1500</v>
      </c>
      <c r="P37" s="286"/>
      <c r="R37" s="286"/>
    </row>
    <row r="38" spans="1:18" x14ac:dyDescent="0.25">
      <c r="A38" s="322">
        <v>15</v>
      </c>
      <c r="B38" s="221" t="s">
        <v>326</v>
      </c>
      <c r="C38" s="579" t="s">
        <v>253</v>
      </c>
      <c r="D38" s="52" t="s">
        <v>328</v>
      </c>
      <c r="E38" s="96"/>
      <c r="F38" s="232"/>
      <c r="G38" s="589">
        <f t="shared" si="3"/>
        <v>2230</v>
      </c>
      <c r="H38" s="425">
        <f t="shared" si="0"/>
        <v>2350</v>
      </c>
      <c r="I38" s="590">
        <f t="shared" si="1"/>
        <v>1110</v>
      </c>
      <c r="J38" s="425">
        <f t="shared" si="4"/>
        <v>1170</v>
      </c>
      <c r="K38" s="590">
        <f>Орион!K35</f>
        <v>1120</v>
      </c>
      <c r="L38" s="425">
        <f t="shared" si="2"/>
        <v>1180</v>
      </c>
      <c r="M38" s="395">
        <v>1110</v>
      </c>
      <c r="P38" s="286"/>
      <c r="R38" s="286"/>
    </row>
    <row r="39" spans="1:18" x14ac:dyDescent="0.25">
      <c r="A39" s="322">
        <v>16</v>
      </c>
      <c r="B39" s="221" t="s">
        <v>329</v>
      </c>
      <c r="C39" s="579" t="s">
        <v>253</v>
      </c>
      <c r="D39" s="52" t="s">
        <v>330</v>
      </c>
      <c r="E39" s="96"/>
      <c r="F39" s="232"/>
      <c r="G39" s="589">
        <f t="shared" si="3"/>
        <v>2670</v>
      </c>
      <c r="H39" s="425">
        <f t="shared" si="0"/>
        <v>2810</v>
      </c>
      <c r="I39" s="590">
        <f t="shared" si="1"/>
        <v>1350</v>
      </c>
      <c r="J39" s="425">
        <f t="shared" si="4"/>
        <v>1420</v>
      </c>
      <c r="K39" s="590">
        <f>Орион!K36</f>
        <v>1320</v>
      </c>
      <c r="L39" s="425">
        <f t="shared" si="2"/>
        <v>1390</v>
      </c>
      <c r="M39" s="395">
        <v>1350</v>
      </c>
      <c r="P39" s="286"/>
      <c r="R39" s="286"/>
    </row>
    <row r="40" spans="1:18" x14ac:dyDescent="0.25">
      <c r="A40" s="322">
        <v>17</v>
      </c>
      <c r="B40" s="223" t="s">
        <v>339</v>
      </c>
      <c r="C40" s="580" t="s">
        <v>253</v>
      </c>
      <c r="D40" s="60" t="s">
        <v>14</v>
      </c>
      <c r="E40" s="96">
        <v>4</v>
      </c>
      <c r="F40" s="232">
        <v>0.01</v>
      </c>
      <c r="G40" s="589">
        <f t="shared" si="3"/>
        <v>2400</v>
      </c>
      <c r="H40" s="425">
        <f t="shared" si="0"/>
        <v>2520</v>
      </c>
      <c r="I40" s="590">
        <f t="shared" si="1"/>
        <v>1240</v>
      </c>
      <c r="J40" s="425">
        <f t="shared" si="4"/>
        <v>1300</v>
      </c>
      <c r="K40" s="590">
        <f>Орион!K37</f>
        <v>1160</v>
      </c>
      <c r="L40" s="425">
        <f t="shared" si="2"/>
        <v>1220</v>
      </c>
      <c r="M40" s="395">
        <v>1240</v>
      </c>
      <c r="P40" s="286"/>
      <c r="R40" s="286"/>
    </row>
    <row r="41" spans="1:18" ht="29.25" x14ac:dyDescent="0.25">
      <c r="A41" s="322">
        <v>18</v>
      </c>
      <c r="B41" s="230" t="s">
        <v>358</v>
      </c>
      <c r="C41" s="581" t="s">
        <v>254</v>
      </c>
      <c r="D41" s="61" t="s">
        <v>14</v>
      </c>
      <c r="E41" s="96">
        <v>4</v>
      </c>
      <c r="F41" s="232">
        <v>0.01</v>
      </c>
      <c r="G41" s="589">
        <f t="shared" si="3"/>
        <v>2740</v>
      </c>
      <c r="H41" s="425">
        <f t="shared" si="0"/>
        <v>2880</v>
      </c>
      <c r="I41" s="590">
        <f t="shared" si="1"/>
        <v>1580</v>
      </c>
      <c r="J41" s="425">
        <f t="shared" si="4"/>
        <v>1660</v>
      </c>
      <c r="K41" s="590">
        <f>Орион!K38</f>
        <v>1160</v>
      </c>
      <c r="L41" s="425">
        <f t="shared" si="2"/>
        <v>1220</v>
      </c>
      <c r="M41" s="395">
        <v>1580</v>
      </c>
      <c r="P41" s="286"/>
      <c r="R41" s="286"/>
    </row>
    <row r="42" spans="1:18" x14ac:dyDescent="0.25">
      <c r="A42" s="322">
        <v>19</v>
      </c>
      <c r="B42" s="221" t="s">
        <v>121</v>
      </c>
      <c r="C42" s="579" t="s">
        <v>253</v>
      </c>
      <c r="D42" s="52" t="s">
        <v>135</v>
      </c>
      <c r="E42" s="96"/>
      <c r="F42" s="232"/>
      <c r="G42" s="589">
        <f t="shared" si="3"/>
        <v>2940</v>
      </c>
      <c r="H42" s="425">
        <f t="shared" si="0"/>
        <v>3090</v>
      </c>
      <c r="I42" s="590">
        <f t="shared" si="1"/>
        <v>1510</v>
      </c>
      <c r="J42" s="425">
        <f t="shared" si="4"/>
        <v>1590</v>
      </c>
      <c r="K42" s="590">
        <f>Орион!K39</f>
        <v>1430</v>
      </c>
      <c r="L42" s="425">
        <f t="shared" si="2"/>
        <v>1500</v>
      </c>
      <c r="M42" s="395">
        <v>1510</v>
      </c>
      <c r="P42" s="286"/>
      <c r="R42" s="286"/>
    </row>
    <row r="43" spans="1:18" ht="29.25" x14ac:dyDescent="0.25">
      <c r="A43" s="322">
        <v>20</v>
      </c>
      <c r="B43" s="221" t="s">
        <v>319</v>
      </c>
      <c r="C43" s="581" t="s">
        <v>254</v>
      </c>
      <c r="D43" s="52" t="s">
        <v>135</v>
      </c>
      <c r="E43" s="96"/>
      <c r="F43" s="232"/>
      <c r="G43" s="589">
        <f t="shared" si="3"/>
        <v>3390</v>
      </c>
      <c r="H43" s="425">
        <f t="shared" si="0"/>
        <v>3560</v>
      </c>
      <c r="I43" s="590">
        <f t="shared" si="1"/>
        <v>1960</v>
      </c>
      <c r="J43" s="425">
        <f t="shared" si="4"/>
        <v>2060</v>
      </c>
      <c r="K43" s="590">
        <f>Орион!K40</f>
        <v>1430</v>
      </c>
      <c r="L43" s="425">
        <f t="shared" si="2"/>
        <v>1500</v>
      </c>
      <c r="M43" s="395">
        <v>1960</v>
      </c>
      <c r="P43" s="286"/>
      <c r="R43" s="286"/>
    </row>
    <row r="44" spans="1:18" x14ac:dyDescent="0.25">
      <c r="A44" s="322">
        <v>21</v>
      </c>
      <c r="B44" s="223" t="s">
        <v>354</v>
      </c>
      <c r="C44" s="582" t="s">
        <v>255</v>
      </c>
      <c r="D44" s="61" t="s">
        <v>15</v>
      </c>
      <c r="E44" s="96">
        <v>5</v>
      </c>
      <c r="F44" s="232">
        <v>0.01</v>
      </c>
      <c r="G44" s="589">
        <f t="shared" si="3"/>
        <v>2580</v>
      </c>
      <c r="H44" s="425">
        <f t="shared" si="0"/>
        <v>2710</v>
      </c>
      <c r="I44" s="590">
        <f t="shared" si="1"/>
        <v>1360</v>
      </c>
      <c r="J44" s="425">
        <f t="shared" si="4"/>
        <v>1430</v>
      </c>
      <c r="K44" s="590">
        <f>Орион!K41</f>
        <v>1220</v>
      </c>
      <c r="L44" s="425">
        <f t="shared" si="2"/>
        <v>1280</v>
      </c>
      <c r="M44" s="395">
        <v>1360</v>
      </c>
      <c r="P44" s="286"/>
      <c r="R44" s="286"/>
    </row>
    <row r="45" spans="1:18" ht="29.25" x14ac:dyDescent="0.25">
      <c r="A45" s="322">
        <v>22</v>
      </c>
      <c r="B45" s="223" t="s">
        <v>353</v>
      </c>
      <c r="C45" s="27" t="s">
        <v>254</v>
      </c>
      <c r="D45" s="61" t="s">
        <v>15</v>
      </c>
      <c r="E45" s="96">
        <v>5</v>
      </c>
      <c r="F45" s="232">
        <v>0.01</v>
      </c>
      <c r="G45" s="589">
        <f t="shared" si="3"/>
        <v>2980</v>
      </c>
      <c r="H45" s="425">
        <f t="shared" si="0"/>
        <v>3130</v>
      </c>
      <c r="I45" s="590">
        <f t="shared" si="1"/>
        <v>1760</v>
      </c>
      <c r="J45" s="425">
        <f t="shared" si="4"/>
        <v>1850</v>
      </c>
      <c r="K45" s="590">
        <f>Орион!K42</f>
        <v>1220</v>
      </c>
      <c r="L45" s="425">
        <f t="shared" si="2"/>
        <v>1280</v>
      </c>
      <c r="M45" s="395">
        <v>1760</v>
      </c>
      <c r="P45" s="286"/>
      <c r="R45" s="286"/>
    </row>
    <row r="46" spans="1:18" x14ac:dyDescent="0.25">
      <c r="A46" s="322">
        <v>23</v>
      </c>
      <c r="B46" s="224" t="s">
        <v>252</v>
      </c>
      <c r="C46" s="579" t="s">
        <v>253</v>
      </c>
      <c r="D46" s="401" t="s">
        <v>194</v>
      </c>
      <c r="E46" s="96"/>
      <c r="F46" s="232"/>
      <c r="G46" s="589">
        <f t="shared" si="3"/>
        <v>3160</v>
      </c>
      <c r="H46" s="425">
        <f t="shared" si="0"/>
        <v>3310</v>
      </c>
      <c r="I46" s="590">
        <f t="shared" si="1"/>
        <v>1670</v>
      </c>
      <c r="J46" s="425">
        <f t="shared" si="4"/>
        <v>1750</v>
      </c>
      <c r="K46" s="590">
        <f>Орион!K43</f>
        <v>1490</v>
      </c>
      <c r="L46" s="425">
        <f t="shared" si="2"/>
        <v>1560</v>
      </c>
      <c r="M46" s="395">
        <v>1670</v>
      </c>
      <c r="P46" s="286"/>
      <c r="R46" s="286"/>
    </row>
    <row r="47" spans="1:18" ht="29.25" x14ac:dyDescent="0.25">
      <c r="A47" s="322">
        <v>24</v>
      </c>
      <c r="B47" s="224" t="s">
        <v>193</v>
      </c>
      <c r="C47" s="581" t="s">
        <v>254</v>
      </c>
      <c r="D47" s="401" t="s">
        <v>194</v>
      </c>
      <c r="E47" s="96"/>
      <c r="F47" s="232"/>
      <c r="G47" s="589">
        <f t="shared" si="3"/>
        <v>3680</v>
      </c>
      <c r="H47" s="425">
        <f t="shared" si="0"/>
        <v>3860</v>
      </c>
      <c r="I47" s="590">
        <f t="shared" si="1"/>
        <v>2190</v>
      </c>
      <c r="J47" s="425">
        <f t="shared" si="4"/>
        <v>2300</v>
      </c>
      <c r="K47" s="590">
        <f>Орион!K44</f>
        <v>1490</v>
      </c>
      <c r="L47" s="425">
        <f t="shared" si="2"/>
        <v>1560</v>
      </c>
      <c r="M47" s="395">
        <v>2190</v>
      </c>
      <c r="P47" s="286"/>
      <c r="R47" s="286"/>
    </row>
    <row r="48" spans="1:18" x14ac:dyDescent="0.25">
      <c r="A48" s="322">
        <v>25</v>
      </c>
      <c r="B48" s="223" t="s">
        <v>355</v>
      </c>
      <c r="C48" s="582" t="s">
        <v>255</v>
      </c>
      <c r="D48" s="390" t="s">
        <v>16</v>
      </c>
      <c r="E48" s="96">
        <v>5</v>
      </c>
      <c r="F48" s="232">
        <v>0.01</v>
      </c>
      <c r="G48" s="589">
        <f t="shared" si="3"/>
        <v>2770</v>
      </c>
      <c r="H48" s="425">
        <f t="shared" si="0"/>
        <v>2900</v>
      </c>
      <c r="I48" s="590">
        <f t="shared" si="1"/>
        <v>1490</v>
      </c>
      <c r="J48" s="425">
        <f t="shared" si="4"/>
        <v>1560</v>
      </c>
      <c r="K48" s="590">
        <f>Орион!K45</f>
        <v>1280</v>
      </c>
      <c r="L48" s="425">
        <f t="shared" si="2"/>
        <v>1340</v>
      </c>
      <c r="M48" s="395">
        <v>1490</v>
      </c>
      <c r="P48" s="286"/>
      <c r="R48" s="286"/>
    </row>
    <row r="49" spans="1:18" ht="29.25" x14ac:dyDescent="0.25">
      <c r="A49" s="322">
        <v>26</v>
      </c>
      <c r="B49" s="223" t="s">
        <v>356</v>
      </c>
      <c r="C49" s="27" t="s">
        <v>254</v>
      </c>
      <c r="D49" s="61" t="s">
        <v>16</v>
      </c>
      <c r="E49" s="96">
        <v>5</v>
      </c>
      <c r="F49" s="232">
        <v>0.01</v>
      </c>
      <c r="G49" s="589">
        <f t="shared" si="3"/>
        <v>3220</v>
      </c>
      <c r="H49" s="425">
        <f t="shared" si="0"/>
        <v>3380</v>
      </c>
      <c r="I49" s="590">
        <f t="shared" si="1"/>
        <v>1940</v>
      </c>
      <c r="J49" s="425">
        <f t="shared" si="4"/>
        <v>2040</v>
      </c>
      <c r="K49" s="590">
        <f>Орион!K46</f>
        <v>1280</v>
      </c>
      <c r="L49" s="425">
        <f t="shared" si="2"/>
        <v>1340</v>
      </c>
      <c r="M49" s="395">
        <v>1940</v>
      </c>
      <c r="P49" s="286"/>
      <c r="R49" s="286"/>
    </row>
    <row r="50" spans="1:18" x14ac:dyDescent="0.25">
      <c r="A50" s="322">
        <v>27</v>
      </c>
      <c r="B50" s="221" t="s">
        <v>122</v>
      </c>
      <c r="C50" s="579" t="s">
        <v>253</v>
      </c>
      <c r="D50" s="52" t="s">
        <v>136</v>
      </c>
      <c r="E50" s="96"/>
      <c r="F50" s="232"/>
      <c r="G50" s="589">
        <f t="shared" si="3"/>
        <v>3400</v>
      </c>
      <c r="H50" s="425">
        <f t="shared" si="0"/>
        <v>3570</v>
      </c>
      <c r="I50" s="590">
        <f t="shared" si="1"/>
        <v>1830</v>
      </c>
      <c r="J50" s="425">
        <f t="shared" si="4"/>
        <v>1920</v>
      </c>
      <c r="K50" s="590">
        <f>Орион!K47</f>
        <v>1570</v>
      </c>
      <c r="L50" s="425">
        <f t="shared" si="2"/>
        <v>1650</v>
      </c>
      <c r="M50" s="395">
        <v>1830</v>
      </c>
      <c r="P50" s="286"/>
      <c r="R50" s="286"/>
    </row>
    <row r="51" spans="1:18" ht="29.25" x14ac:dyDescent="0.25">
      <c r="A51" s="322">
        <v>28</v>
      </c>
      <c r="B51" s="221" t="s">
        <v>320</v>
      </c>
      <c r="C51" s="581" t="s">
        <v>254</v>
      </c>
      <c r="D51" s="52" t="s">
        <v>136</v>
      </c>
      <c r="E51" s="96"/>
      <c r="F51" s="232"/>
      <c r="G51" s="589">
        <f t="shared" si="3"/>
        <v>3990</v>
      </c>
      <c r="H51" s="425">
        <f t="shared" si="0"/>
        <v>4190</v>
      </c>
      <c r="I51" s="590">
        <f t="shared" si="1"/>
        <v>2420</v>
      </c>
      <c r="J51" s="425">
        <f t="shared" si="4"/>
        <v>2540</v>
      </c>
      <c r="K51" s="590">
        <f>Орион!K48</f>
        <v>1570</v>
      </c>
      <c r="L51" s="425">
        <f t="shared" si="2"/>
        <v>1650</v>
      </c>
      <c r="M51" s="395">
        <v>2420</v>
      </c>
      <c r="P51" s="286"/>
      <c r="R51" s="286"/>
    </row>
    <row r="52" spans="1:18" ht="39" x14ac:dyDescent="0.25">
      <c r="A52" s="322">
        <v>29</v>
      </c>
      <c r="B52" s="225" t="s">
        <v>352</v>
      </c>
      <c r="C52" s="581" t="s">
        <v>260</v>
      </c>
      <c r="D52" s="61" t="s">
        <v>22</v>
      </c>
      <c r="E52" s="96">
        <v>3</v>
      </c>
      <c r="F52" s="232">
        <v>0.01</v>
      </c>
      <c r="G52" s="589">
        <f t="shared" si="3"/>
        <v>2120</v>
      </c>
      <c r="H52" s="425">
        <f t="shared" si="0"/>
        <v>2230</v>
      </c>
      <c r="I52" s="590">
        <f t="shared" si="1"/>
        <v>900</v>
      </c>
      <c r="J52" s="425">
        <f t="shared" si="4"/>
        <v>950</v>
      </c>
      <c r="K52" s="590">
        <f>Орион!K49</f>
        <v>1220</v>
      </c>
      <c r="L52" s="425">
        <f t="shared" si="2"/>
        <v>1280</v>
      </c>
      <c r="M52" s="395">
        <v>900</v>
      </c>
      <c r="P52" s="286"/>
      <c r="R52" s="286"/>
    </row>
    <row r="53" spans="1:18" ht="48.75" x14ac:dyDescent="0.25">
      <c r="A53" s="322">
        <v>30</v>
      </c>
      <c r="B53" s="225" t="s">
        <v>230</v>
      </c>
      <c r="C53" s="581" t="s">
        <v>269</v>
      </c>
      <c r="D53" s="52"/>
      <c r="E53" s="96"/>
      <c r="F53" s="232"/>
      <c r="G53" s="589">
        <f t="shared" si="3"/>
        <v>2280</v>
      </c>
      <c r="H53" s="425">
        <f t="shared" si="0"/>
        <v>2390</v>
      </c>
      <c r="I53" s="590">
        <f t="shared" si="1"/>
        <v>1060</v>
      </c>
      <c r="J53" s="425">
        <f t="shared" si="4"/>
        <v>1110</v>
      </c>
      <c r="K53" s="590">
        <f>Орион!K50</f>
        <v>1220</v>
      </c>
      <c r="L53" s="425">
        <f t="shared" si="2"/>
        <v>1280</v>
      </c>
      <c r="M53" s="395">
        <v>1060</v>
      </c>
      <c r="P53" s="286"/>
      <c r="R53" s="286"/>
    </row>
    <row r="54" spans="1:18" ht="39" x14ac:dyDescent="0.25">
      <c r="A54" s="322">
        <v>31</v>
      </c>
      <c r="B54" s="226" t="s">
        <v>281</v>
      </c>
      <c r="C54" s="581" t="s">
        <v>260</v>
      </c>
      <c r="D54" s="61" t="s">
        <v>302</v>
      </c>
      <c r="E54" s="96"/>
      <c r="F54" s="232"/>
      <c r="G54" s="589">
        <f t="shared" si="3"/>
        <v>2270</v>
      </c>
      <c r="H54" s="425">
        <f t="shared" si="0"/>
        <v>2380</v>
      </c>
      <c r="I54" s="590">
        <f t="shared" si="1"/>
        <v>1040</v>
      </c>
      <c r="J54" s="425">
        <f t="shared" si="4"/>
        <v>1090</v>
      </c>
      <c r="K54" s="590">
        <f>Орион!K51</f>
        <v>1230</v>
      </c>
      <c r="L54" s="425">
        <f t="shared" si="2"/>
        <v>1290</v>
      </c>
      <c r="M54" s="395">
        <v>1040</v>
      </c>
      <c r="P54" s="286"/>
      <c r="R54" s="286"/>
    </row>
    <row r="55" spans="1:18" ht="48.75" x14ac:dyDescent="0.25">
      <c r="A55" s="322">
        <v>32</v>
      </c>
      <c r="B55" s="226" t="s">
        <v>284</v>
      </c>
      <c r="C55" s="581" t="s">
        <v>269</v>
      </c>
      <c r="D55" s="61" t="s">
        <v>302</v>
      </c>
      <c r="E55" s="96"/>
      <c r="F55" s="232"/>
      <c r="G55" s="589">
        <f t="shared" si="3"/>
        <v>2530</v>
      </c>
      <c r="H55" s="425">
        <f t="shared" si="0"/>
        <v>2660</v>
      </c>
      <c r="I55" s="590">
        <f t="shared" si="1"/>
        <v>1300</v>
      </c>
      <c r="J55" s="425">
        <f t="shared" si="4"/>
        <v>1370</v>
      </c>
      <c r="K55" s="590">
        <f>Орион!K52</f>
        <v>1230</v>
      </c>
      <c r="L55" s="425">
        <f t="shared" si="2"/>
        <v>1290</v>
      </c>
      <c r="M55" s="395">
        <v>1300</v>
      </c>
      <c r="P55" s="286"/>
      <c r="R55" s="286"/>
    </row>
    <row r="56" spans="1:18" ht="19.5" x14ac:dyDescent="0.25">
      <c r="A56" s="322">
        <v>33</v>
      </c>
      <c r="B56" s="223" t="s">
        <v>351</v>
      </c>
      <c r="C56" s="581" t="s">
        <v>256</v>
      </c>
      <c r="D56" s="61" t="s">
        <v>17</v>
      </c>
      <c r="E56" s="96">
        <v>6</v>
      </c>
      <c r="F56" s="232">
        <v>0.01</v>
      </c>
      <c r="G56" s="589">
        <f t="shared" si="3"/>
        <v>3390</v>
      </c>
      <c r="H56" s="425">
        <f t="shared" ref="H56:H87" si="5">L56+J56</f>
        <v>3560</v>
      </c>
      <c r="I56" s="590">
        <f t="shared" ref="I56:I87" si="6">ROUND(M56*(1+ОбщаяНаценка/100),-1)</f>
        <v>1940</v>
      </c>
      <c r="J56" s="425">
        <f t="shared" si="4"/>
        <v>2040</v>
      </c>
      <c r="K56" s="590">
        <f>Орион!K53</f>
        <v>1450</v>
      </c>
      <c r="L56" s="425">
        <f t="shared" si="2"/>
        <v>1520</v>
      </c>
      <c r="M56" s="395">
        <v>1940</v>
      </c>
      <c r="P56" s="286"/>
      <c r="R56" s="286"/>
    </row>
    <row r="57" spans="1:18" ht="29.25" x14ac:dyDescent="0.25">
      <c r="A57" s="322">
        <v>34</v>
      </c>
      <c r="B57" s="223" t="s">
        <v>350</v>
      </c>
      <c r="C57" s="583" t="s">
        <v>18</v>
      </c>
      <c r="D57" s="61" t="s">
        <v>17</v>
      </c>
      <c r="E57" s="96">
        <v>6</v>
      </c>
      <c r="F57" s="232">
        <v>0.01</v>
      </c>
      <c r="G57" s="589">
        <f t="shared" si="3"/>
        <v>3800</v>
      </c>
      <c r="H57" s="425">
        <f t="shared" si="5"/>
        <v>3990</v>
      </c>
      <c r="I57" s="590">
        <f t="shared" si="6"/>
        <v>2350</v>
      </c>
      <c r="J57" s="425">
        <f t="shared" si="4"/>
        <v>2470</v>
      </c>
      <c r="K57" s="590">
        <f>Орион!K54</f>
        <v>1450</v>
      </c>
      <c r="L57" s="425">
        <f t="shared" si="2"/>
        <v>1520</v>
      </c>
      <c r="M57" s="395">
        <v>2350</v>
      </c>
      <c r="P57" s="286"/>
      <c r="R57" s="286"/>
    </row>
    <row r="58" spans="1:18" ht="39" x14ac:dyDescent="0.25">
      <c r="A58" s="322">
        <v>35</v>
      </c>
      <c r="B58" s="243" t="s">
        <v>349</v>
      </c>
      <c r="C58" s="581" t="s">
        <v>257</v>
      </c>
      <c r="D58" s="61" t="s">
        <v>17</v>
      </c>
      <c r="E58" s="96">
        <v>6</v>
      </c>
      <c r="F58" s="232">
        <v>0.01</v>
      </c>
      <c r="G58" s="589">
        <f t="shared" si="3"/>
        <v>3180</v>
      </c>
      <c r="H58" s="425">
        <f t="shared" si="5"/>
        <v>3340</v>
      </c>
      <c r="I58" s="590">
        <f t="shared" si="6"/>
        <v>1730</v>
      </c>
      <c r="J58" s="425">
        <f t="shared" si="4"/>
        <v>1820</v>
      </c>
      <c r="K58" s="590">
        <f>Орион!K55</f>
        <v>1450</v>
      </c>
      <c r="L58" s="425">
        <f t="shared" si="2"/>
        <v>1520</v>
      </c>
      <c r="M58" s="395">
        <v>1730</v>
      </c>
      <c r="P58" s="286"/>
      <c r="R58" s="286"/>
    </row>
    <row r="59" spans="1:18" x14ac:dyDescent="0.25">
      <c r="A59" s="322">
        <v>36</v>
      </c>
      <c r="B59" s="221" t="s">
        <v>123</v>
      </c>
      <c r="C59" s="579" t="s">
        <v>253</v>
      </c>
      <c r="D59" s="52" t="s">
        <v>137</v>
      </c>
      <c r="E59" s="96"/>
      <c r="F59" s="232"/>
      <c r="G59" s="589">
        <f t="shared" si="3"/>
        <v>4130</v>
      </c>
      <c r="H59" s="425">
        <f t="shared" si="5"/>
        <v>4340</v>
      </c>
      <c r="I59" s="590">
        <f t="shared" si="6"/>
        <v>2340</v>
      </c>
      <c r="J59" s="425">
        <f t="shared" si="4"/>
        <v>2460</v>
      </c>
      <c r="K59" s="590">
        <f>Орион!K56</f>
        <v>1790</v>
      </c>
      <c r="L59" s="425">
        <f t="shared" si="2"/>
        <v>1880</v>
      </c>
      <c r="M59" s="395">
        <v>2340</v>
      </c>
      <c r="P59" s="286"/>
      <c r="R59" s="286"/>
    </row>
    <row r="60" spans="1:18" ht="29.25" x14ac:dyDescent="0.25">
      <c r="A60" s="322">
        <v>37</v>
      </c>
      <c r="B60" s="221" t="s">
        <v>321</v>
      </c>
      <c r="C60" s="581" t="s">
        <v>254</v>
      </c>
      <c r="D60" s="52" t="s">
        <v>137</v>
      </c>
      <c r="E60" s="96"/>
      <c r="F60" s="232"/>
      <c r="G60" s="589">
        <f t="shared" si="3"/>
        <v>4740</v>
      </c>
      <c r="H60" s="425">
        <f t="shared" si="5"/>
        <v>4980</v>
      </c>
      <c r="I60" s="590">
        <f t="shared" si="6"/>
        <v>2950</v>
      </c>
      <c r="J60" s="425">
        <f t="shared" si="4"/>
        <v>3100</v>
      </c>
      <c r="K60" s="590">
        <f>Орион!K57</f>
        <v>1790</v>
      </c>
      <c r="L60" s="425">
        <f t="shared" si="2"/>
        <v>1880</v>
      </c>
      <c r="M60" s="395">
        <v>2950</v>
      </c>
      <c r="P60" s="286"/>
      <c r="R60" s="286"/>
    </row>
    <row r="61" spans="1:18" ht="22.5" x14ac:dyDescent="0.25">
      <c r="A61" s="322">
        <v>38</v>
      </c>
      <c r="B61" s="224" t="s">
        <v>124</v>
      </c>
      <c r="C61" s="579" t="s">
        <v>253</v>
      </c>
      <c r="D61" s="52" t="s">
        <v>137</v>
      </c>
      <c r="E61" s="96"/>
      <c r="F61" s="232"/>
      <c r="G61" s="589">
        <f t="shared" si="3"/>
        <v>3930</v>
      </c>
      <c r="H61" s="425">
        <f t="shared" si="5"/>
        <v>4130</v>
      </c>
      <c r="I61" s="590">
        <f t="shared" si="6"/>
        <v>2140</v>
      </c>
      <c r="J61" s="425">
        <f t="shared" si="4"/>
        <v>2250</v>
      </c>
      <c r="K61" s="590">
        <f>Орион!K58</f>
        <v>1790</v>
      </c>
      <c r="L61" s="425">
        <f t="shared" si="2"/>
        <v>1880</v>
      </c>
      <c r="M61" s="395">
        <v>2140</v>
      </c>
      <c r="P61" s="286"/>
      <c r="R61" s="286"/>
    </row>
    <row r="62" spans="1:18" ht="29.25" x14ac:dyDescent="0.25">
      <c r="A62" s="322">
        <v>39</v>
      </c>
      <c r="B62" s="221" t="s">
        <v>160</v>
      </c>
      <c r="C62" s="581" t="s">
        <v>258</v>
      </c>
      <c r="D62" s="52" t="s">
        <v>186</v>
      </c>
      <c r="E62" s="96"/>
      <c r="F62" s="232"/>
      <c r="G62" s="589">
        <f t="shared" si="3"/>
        <v>4360</v>
      </c>
      <c r="H62" s="425">
        <f t="shared" si="5"/>
        <v>4580</v>
      </c>
      <c r="I62" s="590">
        <f t="shared" si="6"/>
        <v>1520</v>
      </c>
      <c r="J62" s="425">
        <f t="shared" si="4"/>
        <v>1600</v>
      </c>
      <c r="K62" s="590">
        <f>Орион!K59</f>
        <v>2840</v>
      </c>
      <c r="L62" s="425">
        <f t="shared" si="2"/>
        <v>2980</v>
      </c>
      <c r="M62" s="395">
        <v>1520</v>
      </c>
      <c r="P62" s="286"/>
      <c r="R62" s="286"/>
    </row>
    <row r="63" spans="1:18" ht="39" x14ac:dyDescent="0.25">
      <c r="A63" s="322">
        <v>40</v>
      </c>
      <c r="B63" s="221" t="s">
        <v>129</v>
      </c>
      <c r="C63" s="581" t="s">
        <v>259</v>
      </c>
      <c r="D63" s="52" t="s">
        <v>186</v>
      </c>
      <c r="E63" s="96"/>
      <c r="F63" s="232"/>
      <c r="G63" s="589">
        <f t="shared" si="3"/>
        <v>4950</v>
      </c>
      <c r="H63" s="425">
        <f t="shared" si="5"/>
        <v>5200</v>
      </c>
      <c r="I63" s="590">
        <f t="shared" si="6"/>
        <v>2110</v>
      </c>
      <c r="J63" s="425">
        <f t="shared" si="4"/>
        <v>2220</v>
      </c>
      <c r="K63" s="590">
        <f>Орион!K60</f>
        <v>2840</v>
      </c>
      <c r="L63" s="425">
        <f t="shared" si="2"/>
        <v>2980</v>
      </c>
      <c r="M63" s="395">
        <v>2110</v>
      </c>
      <c r="P63" s="286"/>
      <c r="R63" s="286"/>
    </row>
    <row r="64" spans="1:18" ht="39" x14ac:dyDescent="0.25">
      <c r="A64" s="322">
        <v>41</v>
      </c>
      <c r="B64" s="225" t="s">
        <v>348</v>
      </c>
      <c r="C64" s="581" t="s">
        <v>260</v>
      </c>
      <c r="D64" s="61" t="s">
        <v>23</v>
      </c>
      <c r="E64" s="96">
        <v>3</v>
      </c>
      <c r="F64" s="232">
        <v>0.01</v>
      </c>
      <c r="G64" s="589">
        <f t="shared" si="3"/>
        <v>2230</v>
      </c>
      <c r="H64" s="425">
        <f t="shared" si="5"/>
        <v>2340</v>
      </c>
      <c r="I64" s="590">
        <f t="shared" si="6"/>
        <v>1000</v>
      </c>
      <c r="J64" s="425">
        <f t="shared" si="4"/>
        <v>1050</v>
      </c>
      <c r="K64" s="590">
        <f>Орион!K61</f>
        <v>1230</v>
      </c>
      <c r="L64" s="425">
        <f t="shared" si="2"/>
        <v>1290</v>
      </c>
      <c r="M64" s="395">
        <v>1000</v>
      </c>
      <c r="P64" s="286"/>
      <c r="R64" s="286"/>
    </row>
    <row r="65" spans="1:18" ht="48.75" x14ac:dyDescent="0.25">
      <c r="A65" s="322">
        <v>42</v>
      </c>
      <c r="B65" s="225" t="s">
        <v>231</v>
      </c>
      <c r="C65" s="581" t="s">
        <v>269</v>
      </c>
      <c r="D65" s="52" t="s">
        <v>23</v>
      </c>
      <c r="E65" s="96"/>
      <c r="F65" s="232"/>
      <c r="G65" s="589">
        <f t="shared" si="3"/>
        <v>2470</v>
      </c>
      <c r="H65" s="425">
        <f t="shared" si="5"/>
        <v>2590</v>
      </c>
      <c r="I65" s="590">
        <f t="shared" si="6"/>
        <v>1240</v>
      </c>
      <c r="J65" s="425">
        <f t="shared" si="4"/>
        <v>1300</v>
      </c>
      <c r="K65" s="590">
        <f>Орион!K62</f>
        <v>1230</v>
      </c>
      <c r="L65" s="425">
        <f t="shared" si="2"/>
        <v>1290</v>
      </c>
      <c r="M65" s="395">
        <v>1240</v>
      </c>
      <c r="P65" s="286"/>
      <c r="R65" s="286"/>
    </row>
    <row r="66" spans="1:18" ht="39" x14ac:dyDescent="0.25">
      <c r="A66" s="322">
        <v>43</v>
      </c>
      <c r="B66" s="229" t="s">
        <v>282</v>
      </c>
      <c r="C66" s="581" t="s">
        <v>260</v>
      </c>
      <c r="D66" s="61" t="s">
        <v>301</v>
      </c>
      <c r="E66" s="96"/>
      <c r="F66" s="232"/>
      <c r="G66" s="589">
        <f t="shared" si="3"/>
        <v>2490</v>
      </c>
      <c r="H66" s="425">
        <f t="shared" si="5"/>
        <v>2620</v>
      </c>
      <c r="I66" s="590">
        <f t="shared" si="6"/>
        <v>1190</v>
      </c>
      <c r="J66" s="425">
        <f t="shared" si="4"/>
        <v>1250</v>
      </c>
      <c r="K66" s="590">
        <f>Орион!K63</f>
        <v>1300</v>
      </c>
      <c r="L66" s="425">
        <f t="shared" si="2"/>
        <v>1370</v>
      </c>
      <c r="M66" s="395">
        <v>1190</v>
      </c>
      <c r="P66" s="286"/>
      <c r="R66" s="286"/>
    </row>
    <row r="67" spans="1:18" ht="48.75" x14ac:dyDescent="0.25">
      <c r="A67" s="322">
        <v>44</v>
      </c>
      <c r="B67" s="229" t="s">
        <v>285</v>
      </c>
      <c r="C67" s="581" t="s">
        <v>269</v>
      </c>
      <c r="D67" s="61" t="s">
        <v>301</v>
      </c>
      <c r="E67" s="96"/>
      <c r="F67" s="232"/>
      <c r="G67" s="589">
        <f t="shared" si="3"/>
        <v>2820</v>
      </c>
      <c r="H67" s="425">
        <f t="shared" si="5"/>
        <v>2970</v>
      </c>
      <c r="I67" s="590">
        <f t="shared" si="6"/>
        <v>1520</v>
      </c>
      <c r="J67" s="425">
        <f t="shared" si="4"/>
        <v>1600</v>
      </c>
      <c r="K67" s="590">
        <f>Орион!K64</f>
        <v>1300</v>
      </c>
      <c r="L67" s="425">
        <f t="shared" si="2"/>
        <v>1370</v>
      </c>
      <c r="M67" s="395">
        <v>1520</v>
      </c>
      <c r="P67" s="286"/>
      <c r="R67" s="286"/>
    </row>
    <row r="68" spans="1:18" ht="29.25" x14ac:dyDescent="0.25">
      <c r="A68" s="322">
        <v>45</v>
      </c>
      <c r="B68" s="225" t="s">
        <v>346</v>
      </c>
      <c r="C68" s="581" t="s">
        <v>258</v>
      </c>
      <c r="D68" s="61" t="s">
        <v>20</v>
      </c>
      <c r="E68" s="96">
        <v>4</v>
      </c>
      <c r="F68" s="232">
        <v>0.01</v>
      </c>
      <c r="G68" s="589">
        <f t="shared" si="3"/>
        <v>3530</v>
      </c>
      <c r="H68" s="425">
        <f t="shared" si="5"/>
        <v>3700</v>
      </c>
      <c r="I68" s="590">
        <f t="shared" si="6"/>
        <v>1250</v>
      </c>
      <c r="J68" s="425">
        <f t="shared" si="4"/>
        <v>1310</v>
      </c>
      <c r="K68" s="590">
        <f>Орион!K65</f>
        <v>2280</v>
      </c>
      <c r="L68" s="425">
        <f t="shared" si="2"/>
        <v>2390</v>
      </c>
      <c r="M68" s="395">
        <v>1250</v>
      </c>
      <c r="P68" s="286"/>
      <c r="R68" s="286"/>
    </row>
    <row r="69" spans="1:18" ht="39" x14ac:dyDescent="0.25">
      <c r="A69" s="322">
        <v>46</v>
      </c>
      <c r="B69" s="225" t="s">
        <v>347</v>
      </c>
      <c r="C69" s="581" t="s">
        <v>259</v>
      </c>
      <c r="D69" s="61" t="s">
        <v>20</v>
      </c>
      <c r="E69" s="96">
        <v>4</v>
      </c>
      <c r="F69" s="232">
        <v>0.01</v>
      </c>
      <c r="G69" s="589">
        <f t="shared" si="3"/>
        <v>3870</v>
      </c>
      <c r="H69" s="425">
        <f t="shared" si="5"/>
        <v>4060</v>
      </c>
      <c r="I69" s="590">
        <f t="shared" si="6"/>
        <v>1590</v>
      </c>
      <c r="J69" s="425">
        <f t="shared" si="4"/>
        <v>1670</v>
      </c>
      <c r="K69" s="590">
        <f>Орион!K66</f>
        <v>2280</v>
      </c>
      <c r="L69" s="425">
        <f t="shared" si="2"/>
        <v>2390</v>
      </c>
      <c r="M69" s="395">
        <v>1590</v>
      </c>
      <c r="P69" s="286"/>
      <c r="R69" s="286"/>
    </row>
    <row r="70" spans="1:18" ht="19.5" x14ac:dyDescent="0.25">
      <c r="A70" s="322">
        <v>47</v>
      </c>
      <c r="B70" s="221" t="s">
        <v>226</v>
      </c>
      <c r="C70" s="577" t="s">
        <v>112</v>
      </c>
      <c r="D70" s="61" t="s">
        <v>113</v>
      </c>
      <c r="E70" s="96"/>
      <c r="F70" s="232"/>
      <c r="G70" s="589">
        <f t="shared" si="3"/>
        <v>3740</v>
      </c>
      <c r="H70" s="425">
        <f t="shared" si="5"/>
        <v>3930</v>
      </c>
      <c r="I70" s="590">
        <f t="shared" si="6"/>
        <v>2180</v>
      </c>
      <c r="J70" s="425">
        <f t="shared" si="4"/>
        <v>2290</v>
      </c>
      <c r="K70" s="590">
        <f>Орион!K67</f>
        <v>1560</v>
      </c>
      <c r="L70" s="425">
        <f t="shared" si="2"/>
        <v>1640</v>
      </c>
      <c r="M70" s="395">
        <v>2180</v>
      </c>
      <c r="P70" s="286"/>
      <c r="R70" s="286"/>
    </row>
    <row r="71" spans="1:18" ht="19.5" x14ac:dyDescent="0.25">
      <c r="A71" s="322">
        <v>48</v>
      </c>
      <c r="B71" s="258" t="s">
        <v>428</v>
      </c>
      <c r="C71" s="578" t="s">
        <v>112</v>
      </c>
      <c r="D71" s="134" t="s">
        <v>429</v>
      </c>
      <c r="E71" s="186"/>
      <c r="F71" s="235"/>
      <c r="G71" s="589">
        <f t="shared" si="3"/>
        <v>4410</v>
      </c>
      <c r="H71" s="425">
        <f t="shared" si="5"/>
        <v>4630</v>
      </c>
      <c r="I71" s="590">
        <f t="shared" si="6"/>
        <v>2620</v>
      </c>
      <c r="J71" s="425">
        <f t="shared" si="4"/>
        <v>2750</v>
      </c>
      <c r="K71" s="590">
        <f>Орион!K68</f>
        <v>1790</v>
      </c>
      <c r="L71" s="425">
        <f t="shared" si="2"/>
        <v>1880</v>
      </c>
      <c r="M71" s="395">
        <v>2620</v>
      </c>
      <c r="P71" s="286"/>
      <c r="R71" s="286"/>
    </row>
    <row r="72" spans="1:18" ht="29.25" x14ac:dyDescent="0.25">
      <c r="A72" s="322">
        <v>49</v>
      </c>
      <c r="B72" s="258" t="s">
        <v>331</v>
      </c>
      <c r="C72" s="584" t="s">
        <v>258</v>
      </c>
      <c r="D72" s="134" t="s">
        <v>342</v>
      </c>
      <c r="E72" s="186"/>
      <c r="F72" s="235"/>
      <c r="G72" s="589">
        <f t="shared" si="3"/>
        <v>3000</v>
      </c>
      <c r="H72" s="425">
        <f t="shared" si="5"/>
        <v>3150</v>
      </c>
      <c r="I72" s="590">
        <f t="shared" si="6"/>
        <v>1320</v>
      </c>
      <c r="J72" s="425">
        <f t="shared" si="4"/>
        <v>1390</v>
      </c>
      <c r="K72" s="590">
        <f>Орион!K69</f>
        <v>1680</v>
      </c>
      <c r="L72" s="425">
        <f t="shared" si="2"/>
        <v>1760</v>
      </c>
      <c r="M72" s="395">
        <v>1320</v>
      </c>
      <c r="P72" s="286"/>
      <c r="R72" s="286"/>
    </row>
    <row r="73" spans="1:18" ht="29.25" x14ac:dyDescent="0.25">
      <c r="A73" s="322">
        <v>50</v>
      </c>
      <c r="B73" s="221" t="s">
        <v>332</v>
      </c>
      <c r="C73" s="581" t="s">
        <v>258</v>
      </c>
      <c r="D73" s="61" t="s">
        <v>343</v>
      </c>
      <c r="E73" s="96"/>
      <c r="F73" s="232"/>
      <c r="G73" s="589">
        <f t="shared" si="3"/>
        <v>3740</v>
      </c>
      <c r="H73" s="425">
        <f t="shared" si="5"/>
        <v>3930</v>
      </c>
      <c r="I73" s="590">
        <f t="shared" si="6"/>
        <v>1610</v>
      </c>
      <c r="J73" s="425">
        <f t="shared" si="4"/>
        <v>1690</v>
      </c>
      <c r="K73" s="590">
        <f>Орион!K70</f>
        <v>2130</v>
      </c>
      <c r="L73" s="425">
        <f t="shared" si="2"/>
        <v>2240</v>
      </c>
      <c r="M73" s="395">
        <v>1610</v>
      </c>
      <c r="P73" s="286"/>
      <c r="R73" s="286"/>
    </row>
    <row r="74" spans="1:18" ht="19.5" x14ac:dyDescent="0.25">
      <c r="A74" s="322">
        <v>51</v>
      </c>
      <c r="B74" s="225" t="s">
        <v>344</v>
      </c>
      <c r="C74" s="581" t="s">
        <v>256</v>
      </c>
      <c r="D74" s="61" t="s">
        <v>19</v>
      </c>
      <c r="E74" s="96">
        <v>8</v>
      </c>
      <c r="F74" s="232">
        <v>0.02</v>
      </c>
      <c r="G74" s="589">
        <f t="shared" si="3"/>
        <v>4080</v>
      </c>
      <c r="H74" s="425">
        <f t="shared" si="5"/>
        <v>4280</v>
      </c>
      <c r="I74" s="590">
        <f t="shared" si="6"/>
        <v>2420</v>
      </c>
      <c r="J74" s="425">
        <f t="shared" si="4"/>
        <v>2540</v>
      </c>
      <c r="K74" s="590">
        <f>Орион!K71</f>
        <v>1660</v>
      </c>
      <c r="L74" s="425">
        <f t="shared" si="2"/>
        <v>1740</v>
      </c>
      <c r="M74" s="395">
        <v>2420</v>
      </c>
      <c r="P74" s="286"/>
      <c r="R74" s="286"/>
    </row>
    <row r="75" spans="1:18" ht="29.25" x14ac:dyDescent="0.25">
      <c r="A75" s="322">
        <v>52</v>
      </c>
      <c r="B75" s="225" t="s">
        <v>345</v>
      </c>
      <c r="C75" s="581" t="s">
        <v>254</v>
      </c>
      <c r="D75" s="61" t="s">
        <v>19</v>
      </c>
      <c r="E75" s="96">
        <v>8</v>
      </c>
      <c r="F75" s="232">
        <v>0.02</v>
      </c>
      <c r="G75" s="589">
        <f t="shared" si="3"/>
        <v>4770</v>
      </c>
      <c r="H75" s="425">
        <f t="shared" si="5"/>
        <v>5010</v>
      </c>
      <c r="I75" s="590">
        <f t="shared" si="6"/>
        <v>3110</v>
      </c>
      <c r="J75" s="425">
        <f t="shared" si="4"/>
        <v>3270</v>
      </c>
      <c r="K75" s="590">
        <f>Орион!K72</f>
        <v>1660</v>
      </c>
      <c r="L75" s="425">
        <f t="shared" si="2"/>
        <v>1740</v>
      </c>
      <c r="M75" s="395">
        <v>3110</v>
      </c>
      <c r="P75" s="286"/>
      <c r="R75" s="286"/>
    </row>
    <row r="76" spans="1:18" x14ac:dyDescent="0.25">
      <c r="A76" s="322">
        <v>53</v>
      </c>
      <c r="B76" s="221" t="s">
        <v>125</v>
      </c>
      <c r="C76" s="579" t="s">
        <v>253</v>
      </c>
      <c r="D76" s="52" t="s">
        <v>138</v>
      </c>
      <c r="E76" s="96"/>
      <c r="F76" s="232"/>
      <c r="G76" s="589">
        <f t="shared" si="3"/>
        <v>5040</v>
      </c>
      <c r="H76" s="425">
        <f t="shared" si="5"/>
        <v>5290</v>
      </c>
      <c r="I76" s="590">
        <f t="shared" si="6"/>
        <v>2960</v>
      </c>
      <c r="J76" s="425">
        <f t="shared" si="4"/>
        <v>3110</v>
      </c>
      <c r="K76" s="590">
        <f>Орион!K73</f>
        <v>2080</v>
      </c>
      <c r="L76" s="425">
        <f t="shared" si="2"/>
        <v>2180</v>
      </c>
      <c r="M76" s="395">
        <v>2960</v>
      </c>
      <c r="P76" s="286"/>
      <c r="R76" s="286"/>
    </row>
    <row r="77" spans="1:18" ht="29.25" x14ac:dyDescent="0.25">
      <c r="A77" s="322">
        <v>54</v>
      </c>
      <c r="B77" s="221" t="s">
        <v>322</v>
      </c>
      <c r="C77" s="581" t="s">
        <v>254</v>
      </c>
      <c r="D77" s="52" t="s">
        <v>138</v>
      </c>
      <c r="E77" s="96"/>
      <c r="F77" s="232"/>
      <c r="G77" s="589">
        <f t="shared" si="3"/>
        <v>5940</v>
      </c>
      <c r="H77" s="425">
        <f t="shared" si="5"/>
        <v>6230</v>
      </c>
      <c r="I77" s="590">
        <f t="shared" si="6"/>
        <v>3860</v>
      </c>
      <c r="J77" s="425">
        <f t="shared" si="4"/>
        <v>4050</v>
      </c>
      <c r="K77" s="590">
        <f>Орион!K74</f>
        <v>2080</v>
      </c>
      <c r="L77" s="425">
        <f t="shared" si="2"/>
        <v>2180</v>
      </c>
      <c r="M77" s="395">
        <v>3860</v>
      </c>
      <c r="P77" s="286"/>
      <c r="R77" s="286"/>
    </row>
    <row r="78" spans="1:18" ht="29.25" x14ac:dyDescent="0.25">
      <c r="A78" s="322">
        <v>55</v>
      </c>
      <c r="B78" s="225" t="s">
        <v>48</v>
      </c>
      <c r="C78" s="585" t="s">
        <v>49</v>
      </c>
      <c r="D78" s="61" t="s">
        <v>50</v>
      </c>
      <c r="E78" s="96">
        <v>5</v>
      </c>
      <c r="F78" s="232">
        <v>0.01</v>
      </c>
      <c r="G78" s="589">
        <f t="shared" si="3"/>
        <v>3060</v>
      </c>
      <c r="H78" s="425">
        <f t="shared" si="5"/>
        <v>3210</v>
      </c>
      <c r="I78" s="590">
        <f t="shared" si="6"/>
        <v>1400</v>
      </c>
      <c r="J78" s="425">
        <f t="shared" si="4"/>
        <v>1470</v>
      </c>
      <c r="K78" s="590">
        <f>Орион!K75</f>
        <v>1660</v>
      </c>
      <c r="L78" s="425">
        <f t="shared" si="2"/>
        <v>1740</v>
      </c>
      <c r="M78" s="395">
        <v>1400</v>
      </c>
      <c r="P78" s="286"/>
      <c r="R78" s="286"/>
    </row>
    <row r="79" spans="1:18" ht="19.5" x14ac:dyDescent="0.25">
      <c r="A79" s="322">
        <v>56</v>
      </c>
      <c r="B79" s="225" t="s">
        <v>45</v>
      </c>
      <c r="C79" s="585" t="s">
        <v>46</v>
      </c>
      <c r="D79" s="61" t="s">
        <v>39</v>
      </c>
      <c r="E79" s="96">
        <v>6</v>
      </c>
      <c r="F79" s="232">
        <v>0.01</v>
      </c>
      <c r="G79" s="589">
        <f t="shared" si="3"/>
        <v>3380</v>
      </c>
      <c r="H79" s="425">
        <f t="shared" si="5"/>
        <v>3550</v>
      </c>
      <c r="I79" s="590">
        <f t="shared" si="6"/>
        <v>1950</v>
      </c>
      <c r="J79" s="425">
        <f t="shared" si="4"/>
        <v>2050</v>
      </c>
      <c r="K79" s="590">
        <f>Орион!K76</f>
        <v>1430</v>
      </c>
      <c r="L79" s="425">
        <f t="shared" si="2"/>
        <v>1500</v>
      </c>
      <c r="M79" s="395">
        <v>1950</v>
      </c>
      <c r="P79" s="286"/>
      <c r="R79" s="286"/>
    </row>
    <row r="80" spans="1:18" ht="39" x14ac:dyDescent="0.25">
      <c r="A80" s="322">
        <v>57</v>
      </c>
      <c r="B80" s="230" t="s">
        <v>100</v>
      </c>
      <c r="C80" s="585" t="s">
        <v>101</v>
      </c>
      <c r="D80" s="61" t="s">
        <v>39</v>
      </c>
      <c r="E80" s="96">
        <v>6</v>
      </c>
      <c r="F80" s="232">
        <v>0.01</v>
      </c>
      <c r="G80" s="589">
        <f t="shared" si="3"/>
        <v>3160</v>
      </c>
      <c r="H80" s="425">
        <f t="shared" si="5"/>
        <v>3320</v>
      </c>
      <c r="I80" s="590">
        <f t="shared" si="6"/>
        <v>1730</v>
      </c>
      <c r="J80" s="425">
        <f t="shared" si="4"/>
        <v>1820</v>
      </c>
      <c r="K80" s="590">
        <f>Орион!K77</f>
        <v>1430</v>
      </c>
      <c r="L80" s="425">
        <f t="shared" si="2"/>
        <v>1500</v>
      </c>
      <c r="M80" s="395">
        <v>1730</v>
      </c>
      <c r="P80" s="286"/>
      <c r="R80" s="286"/>
    </row>
    <row r="81" spans="1:20" ht="19.5" x14ac:dyDescent="0.25">
      <c r="A81" s="322">
        <v>58</v>
      </c>
      <c r="B81" s="230" t="s">
        <v>333</v>
      </c>
      <c r="C81" s="585" t="s">
        <v>46</v>
      </c>
      <c r="D81" s="61" t="s">
        <v>334</v>
      </c>
      <c r="E81" s="96"/>
      <c r="F81" s="232"/>
      <c r="G81" s="589">
        <f t="shared" si="3"/>
        <v>3790</v>
      </c>
      <c r="H81" s="425">
        <f t="shared" si="5"/>
        <v>3980</v>
      </c>
      <c r="I81" s="590">
        <f t="shared" si="6"/>
        <v>2180</v>
      </c>
      <c r="J81" s="425">
        <f t="shared" si="4"/>
        <v>2290</v>
      </c>
      <c r="K81" s="590">
        <f>Орион!K78</f>
        <v>1610</v>
      </c>
      <c r="L81" s="425">
        <f t="shared" si="2"/>
        <v>1690</v>
      </c>
      <c r="M81" s="395">
        <v>2180</v>
      </c>
      <c r="P81" s="286"/>
      <c r="R81" s="286"/>
    </row>
    <row r="82" spans="1:20" ht="19.5" x14ac:dyDescent="0.25">
      <c r="A82" s="322">
        <v>59</v>
      </c>
      <c r="B82" s="225" t="s">
        <v>47</v>
      </c>
      <c r="C82" s="585" t="s">
        <v>46</v>
      </c>
      <c r="D82" s="61" t="s">
        <v>43</v>
      </c>
      <c r="E82" s="96">
        <v>8</v>
      </c>
      <c r="F82" s="232">
        <v>0.02</v>
      </c>
      <c r="G82" s="589">
        <f t="shared" si="3"/>
        <v>3770</v>
      </c>
      <c r="H82" s="425">
        <f t="shared" si="5"/>
        <v>3960</v>
      </c>
      <c r="I82" s="590">
        <f t="shared" si="6"/>
        <v>2180</v>
      </c>
      <c r="J82" s="425">
        <f t="shared" si="4"/>
        <v>2290</v>
      </c>
      <c r="K82" s="590">
        <f>Орион!K79</f>
        <v>1590</v>
      </c>
      <c r="L82" s="425">
        <f t="shared" si="2"/>
        <v>1670</v>
      </c>
      <c r="M82" s="395">
        <v>2180</v>
      </c>
      <c r="P82" s="286"/>
      <c r="R82" s="286"/>
    </row>
    <row r="83" spans="1:20" x14ac:dyDescent="0.25">
      <c r="A83" s="322">
        <v>60</v>
      </c>
      <c r="B83" s="225" t="s">
        <v>24</v>
      </c>
      <c r="C83" s="585" t="s">
        <v>25</v>
      </c>
      <c r="D83" s="61" t="s">
        <v>26</v>
      </c>
      <c r="E83" s="96">
        <v>2</v>
      </c>
      <c r="F83" s="232">
        <v>0.01</v>
      </c>
      <c r="G83" s="589">
        <f t="shared" si="3"/>
        <v>1860</v>
      </c>
      <c r="H83" s="425">
        <f t="shared" si="5"/>
        <v>1960</v>
      </c>
      <c r="I83" s="590">
        <f t="shared" si="6"/>
        <v>740</v>
      </c>
      <c r="J83" s="425">
        <f t="shared" si="4"/>
        <v>780</v>
      </c>
      <c r="K83" s="590">
        <f>Орион!K80</f>
        <v>1120</v>
      </c>
      <c r="L83" s="425">
        <f t="shared" si="2"/>
        <v>1180</v>
      </c>
      <c r="M83" s="395">
        <v>740</v>
      </c>
      <c r="P83" s="286"/>
      <c r="R83" s="286"/>
    </row>
    <row r="84" spans="1:20" ht="29.25" x14ac:dyDescent="0.25">
      <c r="A84" s="322">
        <v>61</v>
      </c>
      <c r="B84" s="225" t="s">
        <v>323</v>
      </c>
      <c r="C84" s="585" t="s">
        <v>119</v>
      </c>
      <c r="D84" s="61" t="s">
        <v>105</v>
      </c>
      <c r="E84" s="96">
        <v>2</v>
      </c>
      <c r="F84" s="232">
        <v>0.01</v>
      </c>
      <c r="G84" s="589">
        <f t="shared" si="3"/>
        <v>1820</v>
      </c>
      <c r="H84" s="425">
        <f t="shared" si="5"/>
        <v>1910</v>
      </c>
      <c r="I84" s="590">
        <f t="shared" si="6"/>
        <v>740</v>
      </c>
      <c r="J84" s="425">
        <f t="shared" si="4"/>
        <v>780</v>
      </c>
      <c r="K84" s="590">
        <f>Орион!K81</f>
        <v>1080</v>
      </c>
      <c r="L84" s="425">
        <f t="shared" si="2"/>
        <v>1130</v>
      </c>
      <c r="M84" s="395">
        <v>740</v>
      </c>
      <c r="P84" s="286"/>
      <c r="R84" s="286"/>
    </row>
    <row r="85" spans="1:20" x14ac:dyDescent="0.25">
      <c r="A85" s="322">
        <v>62</v>
      </c>
      <c r="B85" s="225" t="s">
        <v>27</v>
      </c>
      <c r="C85" s="585" t="s">
        <v>25</v>
      </c>
      <c r="D85" s="61" t="s">
        <v>28</v>
      </c>
      <c r="E85" s="96">
        <v>3</v>
      </c>
      <c r="F85" s="232">
        <v>0.01</v>
      </c>
      <c r="G85" s="589">
        <f t="shared" si="3"/>
        <v>2270</v>
      </c>
      <c r="H85" s="425">
        <f t="shared" si="5"/>
        <v>2380</v>
      </c>
      <c r="I85" s="590">
        <f t="shared" si="6"/>
        <v>990</v>
      </c>
      <c r="J85" s="425">
        <f t="shared" si="4"/>
        <v>1040</v>
      </c>
      <c r="K85" s="590">
        <f>Орион!K82</f>
        <v>1280</v>
      </c>
      <c r="L85" s="425">
        <f t="shared" si="2"/>
        <v>1340</v>
      </c>
      <c r="M85" s="395">
        <v>990</v>
      </c>
      <c r="P85" s="286"/>
      <c r="R85" s="286"/>
    </row>
    <row r="86" spans="1:20" ht="19.5" x14ac:dyDescent="0.25">
      <c r="A86" s="322">
        <v>63</v>
      </c>
      <c r="B86" s="225" t="s">
        <v>53</v>
      </c>
      <c r="C86" s="585" t="s">
        <v>54</v>
      </c>
      <c r="D86" s="61" t="s">
        <v>55</v>
      </c>
      <c r="E86" s="96">
        <v>4</v>
      </c>
      <c r="F86" s="232">
        <v>0.01</v>
      </c>
      <c r="G86" s="589">
        <f t="shared" si="3"/>
        <v>2700</v>
      </c>
      <c r="H86" s="425">
        <f t="shared" si="5"/>
        <v>2830</v>
      </c>
      <c r="I86" s="590">
        <f t="shared" si="6"/>
        <v>1240</v>
      </c>
      <c r="J86" s="425">
        <f t="shared" si="4"/>
        <v>1300</v>
      </c>
      <c r="K86" s="590">
        <f>Орион!K83</f>
        <v>1460</v>
      </c>
      <c r="L86" s="425">
        <f t="shared" si="2"/>
        <v>1530</v>
      </c>
      <c r="M86" s="395">
        <v>1240</v>
      </c>
      <c r="P86" s="286"/>
      <c r="R86" s="286"/>
    </row>
    <row r="87" spans="1:20" x14ac:dyDescent="0.25">
      <c r="A87" s="322">
        <v>64</v>
      </c>
      <c r="B87" s="225" t="s">
        <v>335</v>
      </c>
      <c r="C87" s="585" t="s">
        <v>25</v>
      </c>
      <c r="D87" s="61" t="s">
        <v>336</v>
      </c>
      <c r="E87" s="96"/>
      <c r="F87" s="232"/>
      <c r="G87" s="589">
        <f t="shared" si="3"/>
        <v>2480</v>
      </c>
      <c r="H87" s="425">
        <f t="shared" si="5"/>
        <v>2610</v>
      </c>
      <c r="I87" s="590">
        <f t="shared" si="6"/>
        <v>1110</v>
      </c>
      <c r="J87" s="425">
        <f t="shared" si="4"/>
        <v>1170</v>
      </c>
      <c r="K87" s="590">
        <f>Орион!K84</f>
        <v>1370</v>
      </c>
      <c r="L87" s="425">
        <f t="shared" si="2"/>
        <v>1440</v>
      </c>
      <c r="M87" s="395">
        <v>1110</v>
      </c>
      <c r="P87" s="286"/>
      <c r="R87" s="286"/>
    </row>
    <row r="88" spans="1:20" x14ac:dyDescent="0.25">
      <c r="A88" s="322">
        <v>65</v>
      </c>
      <c r="B88" s="225" t="s">
        <v>29</v>
      </c>
      <c r="C88" s="585" t="s">
        <v>25</v>
      </c>
      <c r="D88" s="61" t="s">
        <v>30</v>
      </c>
      <c r="E88" s="96">
        <v>4</v>
      </c>
      <c r="F88" s="232">
        <v>0.01</v>
      </c>
      <c r="G88" s="589">
        <f t="shared" si="3"/>
        <v>2460</v>
      </c>
      <c r="H88" s="425">
        <f t="shared" ref="H88:H130" si="7">L88+J88</f>
        <v>2580</v>
      </c>
      <c r="I88" s="590">
        <f t="shared" ref="I88:I130" si="8">ROUND(M88*(1+ОбщаяНаценка/100),-1)</f>
        <v>1050</v>
      </c>
      <c r="J88" s="425">
        <f t="shared" si="4"/>
        <v>1100</v>
      </c>
      <c r="K88" s="590">
        <f>Орион!K85</f>
        <v>1410</v>
      </c>
      <c r="L88" s="425">
        <f t="shared" ref="L88:L144" si="9">ROUND(K88*1.05,-1)</f>
        <v>1480</v>
      </c>
      <c r="M88" s="395">
        <v>1050</v>
      </c>
      <c r="P88" s="286"/>
      <c r="R88" s="286"/>
    </row>
    <row r="89" spans="1:20" ht="29.25" x14ac:dyDescent="0.25">
      <c r="A89" s="322">
        <v>66</v>
      </c>
      <c r="B89" s="225" t="s">
        <v>90</v>
      </c>
      <c r="C89" s="585" t="s">
        <v>91</v>
      </c>
      <c r="D89" s="61" t="s">
        <v>30</v>
      </c>
      <c r="E89" s="96">
        <v>4</v>
      </c>
      <c r="F89" s="232">
        <v>0.01</v>
      </c>
      <c r="G89" s="589">
        <f t="shared" ref="G89:G144" si="10">I89+K89</f>
        <v>3830</v>
      </c>
      <c r="H89" s="425">
        <f t="shared" si="7"/>
        <v>4020</v>
      </c>
      <c r="I89" s="590">
        <f t="shared" si="8"/>
        <v>1460</v>
      </c>
      <c r="J89" s="425">
        <f t="shared" ref="J89:J144" si="11">ROUND(I89*1.05,-1)</f>
        <v>1530</v>
      </c>
      <c r="K89" s="590">
        <f>Орион!K86</f>
        <v>2370</v>
      </c>
      <c r="L89" s="425">
        <f t="shared" si="9"/>
        <v>2490</v>
      </c>
      <c r="M89" s="395">
        <v>1460</v>
      </c>
      <c r="P89" s="286"/>
      <c r="R89" s="286"/>
    </row>
    <row r="90" spans="1:20" s="453" customFormat="1" ht="29.25" x14ac:dyDescent="0.25">
      <c r="A90" s="505">
        <v>67</v>
      </c>
      <c r="B90" s="448" t="s">
        <v>480</v>
      </c>
      <c r="C90" s="586" t="s">
        <v>91</v>
      </c>
      <c r="D90" s="450" t="s">
        <v>30</v>
      </c>
      <c r="E90" s="451">
        <v>4</v>
      </c>
      <c r="F90" s="452">
        <v>0.01</v>
      </c>
      <c r="G90" s="589">
        <f t="shared" si="10"/>
        <v>9020</v>
      </c>
      <c r="H90" s="591">
        <f t="shared" ref="H90" si="12">L90+J90</f>
        <v>9470</v>
      </c>
      <c r="I90" s="592">
        <f t="shared" ref="I90" si="13">ROUND(M90*(1+ОбщаяНаценка/100),-1)</f>
        <v>1460</v>
      </c>
      <c r="J90" s="591">
        <f t="shared" ref="J90" si="14">ROUND(I90*1.05,-1)</f>
        <v>1530</v>
      </c>
      <c r="K90" s="592">
        <f>Орион!K87</f>
        <v>7560</v>
      </c>
      <c r="L90" s="425">
        <f t="shared" si="9"/>
        <v>7940</v>
      </c>
      <c r="M90" s="453">
        <v>1460</v>
      </c>
      <c r="N90" s="454" t="s">
        <v>492</v>
      </c>
      <c r="P90" s="406"/>
      <c r="Q90" s="455"/>
      <c r="R90" s="406"/>
      <c r="S90" s="455"/>
      <c r="T90" s="455"/>
    </row>
    <row r="91" spans="1:20" s="453" customFormat="1" ht="29.25" x14ac:dyDescent="0.25">
      <c r="A91" s="505">
        <v>68</v>
      </c>
      <c r="B91" s="448" t="s">
        <v>31</v>
      </c>
      <c r="C91" s="586" t="s">
        <v>32</v>
      </c>
      <c r="D91" s="450" t="s">
        <v>30</v>
      </c>
      <c r="E91" s="451">
        <v>4</v>
      </c>
      <c r="F91" s="452">
        <v>0.01</v>
      </c>
      <c r="G91" s="589">
        <f t="shared" si="10"/>
        <v>4310</v>
      </c>
      <c r="H91" s="591">
        <f t="shared" si="7"/>
        <v>4530</v>
      </c>
      <c r="I91" s="592">
        <f t="shared" si="8"/>
        <v>1700</v>
      </c>
      <c r="J91" s="591">
        <f t="shared" si="11"/>
        <v>1790</v>
      </c>
      <c r="K91" s="592">
        <f>Орион!K88</f>
        <v>2610</v>
      </c>
      <c r="L91" s="425">
        <f t="shared" si="9"/>
        <v>2740</v>
      </c>
      <c r="M91" s="453">
        <v>1700</v>
      </c>
      <c r="P91" s="406"/>
      <c r="Q91" s="455"/>
      <c r="R91" s="406"/>
      <c r="S91" s="455"/>
      <c r="T91" s="455"/>
    </row>
    <row r="92" spans="1:20" s="453" customFormat="1" ht="29.25" x14ac:dyDescent="0.25">
      <c r="A92" s="505">
        <v>69</v>
      </c>
      <c r="B92" s="448" t="s">
        <v>481</v>
      </c>
      <c r="C92" s="586" t="s">
        <v>32</v>
      </c>
      <c r="D92" s="450" t="s">
        <v>30</v>
      </c>
      <c r="E92" s="451">
        <v>4</v>
      </c>
      <c r="F92" s="452">
        <v>0.01</v>
      </c>
      <c r="G92" s="589">
        <f t="shared" si="10"/>
        <v>10990</v>
      </c>
      <c r="H92" s="591">
        <f t="shared" ref="H92" si="15">L92+J92</f>
        <v>11540</v>
      </c>
      <c r="I92" s="592">
        <f t="shared" ref="I92" si="16">ROUND(M92*(1+ОбщаяНаценка/100),-1)</f>
        <v>1700</v>
      </c>
      <c r="J92" s="591">
        <f t="shared" ref="J92" si="17">ROUND(I92*1.05,-1)</f>
        <v>1790</v>
      </c>
      <c r="K92" s="592">
        <f>Орион!K89</f>
        <v>9290</v>
      </c>
      <c r="L92" s="425">
        <f t="shared" si="9"/>
        <v>9750</v>
      </c>
      <c r="M92" s="453">
        <v>1700</v>
      </c>
      <c r="N92" s="454" t="s">
        <v>492</v>
      </c>
      <c r="P92" s="406"/>
      <c r="Q92" s="455"/>
      <c r="R92" s="406"/>
      <c r="S92" s="455"/>
      <c r="T92" s="455"/>
    </row>
    <row r="93" spans="1:20" s="453" customFormat="1" ht="29.25" x14ac:dyDescent="0.25">
      <c r="A93" s="505">
        <v>70</v>
      </c>
      <c r="B93" s="448" t="s">
        <v>33</v>
      </c>
      <c r="C93" s="586" t="s">
        <v>34</v>
      </c>
      <c r="D93" s="450" t="s">
        <v>30</v>
      </c>
      <c r="E93" s="451">
        <v>4</v>
      </c>
      <c r="F93" s="452">
        <v>0.01</v>
      </c>
      <c r="G93" s="589">
        <f t="shared" si="10"/>
        <v>3300</v>
      </c>
      <c r="H93" s="591">
        <f t="shared" si="7"/>
        <v>3460</v>
      </c>
      <c r="I93" s="592">
        <f t="shared" si="8"/>
        <v>1480</v>
      </c>
      <c r="J93" s="591">
        <f t="shared" si="11"/>
        <v>1550</v>
      </c>
      <c r="K93" s="592">
        <f>Орион!K90</f>
        <v>1820</v>
      </c>
      <c r="L93" s="425">
        <f t="shared" si="9"/>
        <v>1910</v>
      </c>
      <c r="M93" s="453">
        <v>1480</v>
      </c>
      <c r="P93" s="406"/>
      <c r="Q93" s="455"/>
      <c r="R93" s="406"/>
      <c r="S93" s="455"/>
      <c r="T93" s="455"/>
    </row>
    <row r="94" spans="1:20" s="453" customFormat="1" ht="29.25" x14ac:dyDescent="0.25">
      <c r="A94" s="505">
        <v>71</v>
      </c>
      <c r="B94" s="448" t="s">
        <v>482</v>
      </c>
      <c r="C94" s="586" t="s">
        <v>34</v>
      </c>
      <c r="D94" s="450" t="s">
        <v>30</v>
      </c>
      <c r="E94" s="451">
        <v>4</v>
      </c>
      <c r="F94" s="452">
        <v>0.01</v>
      </c>
      <c r="G94" s="589">
        <f t="shared" si="10"/>
        <v>5330</v>
      </c>
      <c r="H94" s="591">
        <f t="shared" ref="H94" si="18">L94+J94</f>
        <v>5590</v>
      </c>
      <c r="I94" s="592">
        <f t="shared" ref="I94" si="19">ROUND(M94*(1+ОбщаяНаценка/100),-1)</f>
        <v>1480</v>
      </c>
      <c r="J94" s="591">
        <f t="shared" ref="J94" si="20">ROUND(I94*1.05,-1)</f>
        <v>1550</v>
      </c>
      <c r="K94" s="592">
        <f>Орион!K91</f>
        <v>3850</v>
      </c>
      <c r="L94" s="425">
        <f t="shared" si="9"/>
        <v>4040</v>
      </c>
      <c r="M94" s="453">
        <v>1480</v>
      </c>
      <c r="N94" s="454" t="s">
        <v>491</v>
      </c>
      <c r="P94" s="406"/>
      <c r="Q94" s="455"/>
      <c r="R94" s="406"/>
      <c r="S94" s="455"/>
      <c r="T94" s="455"/>
    </row>
    <row r="95" spans="1:20" s="453" customFormat="1" x14ac:dyDescent="0.25">
      <c r="A95" s="505">
        <v>72</v>
      </c>
      <c r="B95" s="448" t="s">
        <v>275</v>
      </c>
      <c r="C95" s="586" t="s">
        <v>25</v>
      </c>
      <c r="D95" s="450" t="s">
        <v>276</v>
      </c>
      <c r="E95" s="451"/>
      <c r="F95" s="452"/>
      <c r="G95" s="589">
        <f t="shared" si="10"/>
        <v>2870</v>
      </c>
      <c r="H95" s="591">
        <f t="shared" si="7"/>
        <v>3020</v>
      </c>
      <c r="I95" s="592">
        <f t="shared" si="8"/>
        <v>1360</v>
      </c>
      <c r="J95" s="591">
        <f t="shared" si="11"/>
        <v>1430</v>
      </c>
      <c r="K95" s="592">
        <f>Орион!K92</f>
        <v>1510</v>
      </c>
      <c r="L95" s="425">
        <f t="shared" si="9"/>
        <v>1590</v>
      </c>
      <c r="M95" s="453">
        <v>1360</v>
      </c>
      <c r="P95" s="406"/>
      <c r="Q95" s="455"/>
      <c r="R95" s="406"/>
      <c r="S95" s="455"/>
      <c r="T95" s="455"/>
    </row>
    <row r="96" spans="1:20" s="453" customFormat="1" ht="29.25" x14ac:dyDescent="0.25">
      <c r="A96" s="505">
        <v>73</v>
      </c>
      <c r="B96" s="448" t="s">
        <v>337</v>
      </c>
      <c r="C96" s="586" t="s">
        <v>52</v>
      </c>
      <c r="D96" s="450" t="s">
        <v>276</v>
      </c>
      <c r="E96" s="451"/>
      <c r="F96" s="452"/>
      <c r="G96" s="589">
        <f t="shared" si="10"/>
        <v>2090</v>
      </c>
      <c r="H96" s="591">
        <f t="shared" si="7"/>
        <v>2190</v>
      </c>
      <c r="I96" s="592">
        <f t="shared" si="8"/>
        <v>440</v>
      </c>
      <c r="J96" s="591">
        <f t="shared" si="11"/>
        <v>460</v>
      </c>
      <c r="K96" s="592">
        <f>Орион!K93</f>
        <v>1650</v>
      </c>
      <c r="L96" s="425">
        <f t="shared" si="9"/>
        <v>1730</v>
      </c>
      <c r="M96" s="453">
        <v>440</v>
      </c>
      <c r="P96" s="406"/>
      <c r="Q96" s="455"/>
      <c r="R96" s="406"/>
      <c r="S96" s="455"/>
      <c r="T96" s="455"/>
    </row>
    <row r="97" spans="1:20" s="453" customFormat="1" x14ac:dyDescent="0.25">
      <c r="A97" s="505">
        <v>74</v>
      </c>
      <c r="B97" s="448" t="s">
        <v>35</v>
      </c>
      <c r="C97" s="586" t="s">
        <v>25</v>
      </c>
      <c r="D97" s="450" t="s">
        <v>36</v>
      </c>
      <c r="E97" s="451">
        <v>5</v>
      </c>
      <c r="F97" s="452">
        <v>0.01</v>
      </c>
      <c r="G97" s="589">
        <f t="shared" si="10"/>
        <v>3210</v>
      </c>
      <c r="H97" s="591">
        <f t="shared" si="7"/>
        <v>3370</v>
      </c>
      <c r="I97" s="592">
        <f t="shared" si="8"/>
        <v>1730</v>
      </c>
      <c r="J97" s="591">
        <f t="shared" si="11"/>
        <v>1820</v>
      </c>
      <c r="K97" s="592">
        <f>Орион!K94</f>
        <v>1480</v>
      </c>
      <c r="L97" s="425">
        <f t="shared" si="9"/>
        <v>1550</v>
      </c>
      <c r="M97" s="453">
        <v>1730</v>
      </c>
      <c r="P97" s="406"/>
      <c r="Q97" s="455"/>
      <c r="R97" s="406"/>
      <c r="S97" s="455"/>
      <c r="T97" s="455"/>
    </row>
    <row r="98" spans="1:20" s="453" customFormat="1" ht="29.25" x14ac:dyDescent="0.25">
      <c r="A98" s="505">
        <v>75</v>
      </c>
      <c r="B98" s="448" t="s">
        <v>37</v>
      </c>
      <c r="C98" s="586" t="s">
        <v>32</v>
      </c>
      <c r="D98" s="450" t="s">
        <v>36</v>
      </c>
      <c r="E98" s="451">
        <v>5</v>
      </c>
      <c r="F98" s="452">
        <v>0.01</v>
      </c>
      <c r="G98" s="589">
        <f t="shared" si="10"/>
        <v>4770</v>
      </c>
      <c r="H98" s="591">
        <f t="shared" si="7"/>
        <v>5010</v>
      </c>
      <c r="I98" s="592">
        <f t="shared" si="8"/>
        <v>1940</v>
      </c>
      <c r="J98" s="591">
        <f t="shared" si="11"/>
        <v>2040</v>
      </c>
      <c r="K98" s="592">
        <f>Орион!K95</f>
        <v>2830</v>
      </c>
      <c r="L98" s="425">
        <f t="shared" si="9"/>
        <v>2970</v>
      </c>
      <c r="M98" s="453">
        <v>1940</v>
      </c>
      <c r="P98" s="406"/>
      <c r="Q98" s="455"/>
      <c r="R98" s="406"/>
      <c r="S98" s="455"/>
      <c r="T98" s="455"/>
    </row>
    <row r="99" spans="1:20" s="453" customFormat="1" ht="29.25" x14ac:dyDescent="0.25">
      <c r="A99" s="505">
        <v>76</v>
      </c>
      <c r="B99" s="448" t="s">
        <v>483</v>
      </c>
      <c r="C99" s="586" t="s">
        <v>32</v>
      </c>
      <c r="D99" s="450" t="s">
        <v>36</v>
      </c>
      <c r="E99" s="451">
        <v>5</v>
      </c>
      <c r="F99" s="452">
        <v>0.01</v>
      </c>
      <c r="G99" s="589">
        <f t="shared" si="10"/>
        <v>11470</v>
      </c>
      <c r="H99" s="591">
        <f t="shared" ref="H99" si="21">L99+J99</f>
        <v>12050</v>
      </c>
      <c r="I99" s="592">
        <f t="shared" ref="I99" si="22">ROUND(M99*(1+ОбщаяНаценка/100),-1)</f>
        <v>1940</v>
      </c>
      <c r="J99" s="591">
        <f t="shared" ref="J99" si="23">ROUND(I99*1.05,-1)</f>
        <v>2040</v>
      </c>
      <c r="K99" s="592">
        <f>Орион!K96</f>
        <v>9530</v>
      </c>
      <c r="L99" s="425">
        <f t="shared" si="9"/>
        <v>10010</v>
      </c>
      <c r="M99" s="453">
        <v>1940</v>
      </c>
      <c r="N99" s="454" t="s">
        <v>492</v>
      </c>
      <c r="P99" s="406"/>
      <c r="Q99" s="455"/>
      <c r="R99" s="406"/>
      <c r="S99" s="455"/>
      <c r="T99" s="455"/>
    </row>
    <row r="100" spans="1:20" s="453" customFormat="1" x14ac:dyDescent="0.25">
      <c r="A100" s="505">
        <v>77</v>
      </c>
      <c r="B100" s="448" t="s">
        <v>38</v>
      </c>
      <c r="C100" s="586" t="s">
        <v>25</v>
      </c>
      <c r="D100" s="450" t="s">
        <v>39</v>
      </c>
      <c r="E100" s="451">
        <v>6</v>
      </c>
      <c r="F100" s="452">
        <v>0.01</v>
      </c>
      <c r="G100" s="589">
        <f t="shared" si="10"/>
        <v>3720</v>
      </c>
      <c r="H100" s="591">
        <f t="shared" si="7"/>
        <v>3910</v>
      </c>
      <c r="I100" s="592">
        <f t="shared" si="8"/>
        <v>1950</v>
      </c>
      <c r="J100" s="591">
        <f t="shared" si="11"/>
        <v>2050</v>
      </c>
      <c r="K100" s="592">
        <f>Орион!K97</f>
        <v>1770</v>
      </c>
      <c r="L100" s="425">
        <f t="shared" si="9"/>
        <v>1860</v>
      </c>
      <c r="M100" s="453">
        <v>1950</v>
      </c>
      <c r="P100" s="406"/>
      <c r="Q100" s="455"/>
      <c r="R100" s="406"/>
      <c r="S100" s="455"/>
      <c r="T100" s="455"/>
    </row>
    <row r="101" spans="1:20" s="453" customFormat="1" ht="29.25" x14ac:dyDescent="0.25">
      <c r="A101" s="505">
        <v>78</v>
      </c>
      <c r="B101" s="457" t="s">
        <v>94</v>
      </c>
      <c r="C101" s="586" t="s">
        <v>93</v>
      </c>
      <c r="D101" s="450" t="s">
        <v>39</v>
      </c>
      <c r="E101" s="451">
        <v>6</v>
      </c>
      <c r="F101" s="452">
        <v>0.01</v>
      </c>
      <c r="G101" s="589">
        <f t="shared" si="10"/>
        <v>3750</v>
      </c>
      <c r="H101" s="591">
        <f t="shared" si="7"/>
        <v>3940</v>
      </c>
      <c r="I101" s="592">
        <f t="shared" si="8"/>
        <v>1980</v>
      </c>
      <c r="J101" s="591">
        <f t="shared" si="11"/>
        <v>2080</v>
      </c>
      <c r="K101" s="592">
        <f>Орион!K98</f>
        <v>1770</v>
      </c>
      <c r="L101" s="425">
        <f t="shared" si="9"/>
        <v>1860</v>
      </c>
      <c r="M101" s="453">
        <v>1980</v>
      </c>
      <c r="P101" s="406"/>
      <c r="Q101" s="455"/>
      <c r="R101" s="406"/>
      <c r="S101" s="455"/>
      <c r="T101" s="455"/>
    </row>
    <row r="102" spans="1:20" s="453" customFormat="1" ht="29.25" x14ac:dyDescent="0.25">
      <c r="A102" s="505">
        <v>79</v>
      </c>
      <c r="B102" s="448" t="s">
        <v>51</v>
      </c>
      <c r="C102" s="586" t="s">
        <v>52</v>
      </c>
      <c r="D102" s="450" t="s">
        <v>39</v>
      </c>
      <c r="E102" s="451">
        <v>6</v>
      </c>
      <c r="F102" s="452">
        <v>0.01</v>
      </c>
      <c r="G102" s="589">
        <f t="shared" si="10"/>
        <v>2320</v>
      </c>
      <c r="H102" s="591">
        <f t="shared" si="7"/>
        <v>2440</v>
      </c>
      <c r="I102" s="592">
        <f t="shared" si="8"/>
        <v>500</v>
      </c>
      <c r="J102" s="591">
        <f t="shared" si="11"/>
        <v>530</v>
      </c>
      <c r="K102" s="592">
        <f>Орион!K99</f>
        <v>1820</v>
      </c>
      <c r="L102" s="425">
        <f t="shared" si="9"/>
        <v>1910</v>
      </c>
      <c r="M102" s="453">
        <v>500</v>
      </c>
      <c r="P102" s="406"/>
      <c r="Q102" s="455"/>
      <c r="R102" s="406"/>
      <c r="S102" s="455"/>
      <c r="T102" s="455"/>
    </row>
    <row r="103" spans="1:20" s="453" customFormat="1" ht="29.25" x14ac:dyDescent="0.25">
      <c r="A103" s="505">
        <v>80</v>
      </c>
      <c r="B103" s="448" t="s">
        <v>92</v>
      </c>
      <c r="C103" s="586" t="s">
        <v>91</v>
      </c>
      <c r="D103" s="450" t="s">
        <v>39</v>
      </c>
      <c r="E103" s="451">
        <v>6</v>
      </c>
      <c r="F103" s="452">
        <v>0.01</v>
      </c>
      <c r="G103" s="589">
        <f t="shared" si="10"/>
        <v>4750</v>
      </c>
      <c r="H103" s="591">
        <f t="shared" si="7"/>
        <v>4990</v>
      </c>
      <c r="I103" s="592">
        <f t="shared" si="8"/>
        <v>1950</v>
      </c>
      <c r="J103" s="591">
        <f t="shared" si="11"/>
        <v>2050</v>
      </c>
      <c r="K103" s="592">
        <f>Орион!K100</f>
        <v>2800</v>
      </c>
      <c r="L103" s="425">
        <f t="shared" si="9"/>
        <v>2940</v>
      </c>
      <c r="M103" s="453">
        <v>1950</v>
      </c>
      <c r="P103" s="406"/>
      <c r="Q103" s="455"/>
      <c r="R103" s="406"/>
      <c r="S103" s="455"/>
      <c r="T103" s="455"/>
    </row>
    <row r="104" spans="1:20" s="453" customFormat="1" ht="29.25" x14ac:dyDescent="0.25">
      <c r="A104" s="505">
        <v>81</v>
      </c>
      <c r="B104" s="448" t="s">
        <v>484</v>
      </c>
      <c r="C104" s="586" t="s">
        <v>91</v>
      </c>
      <c r="D104" s="450" t="s">
        <v>39</v>
      </c>
      <c r="E104" s="451">
        <v>6</v>
      </c>
      <c r="F104" s="452">
        <v>0.01</v>
      </c>
      <c r="G104" s="589">
        <f t="shared" si="10"/>
        <v>9940</v>
      </c>
      <c r="H104" s="591">
        <f t="shared" ref="H104" si="24">L104+J104</f>
        <v>10440</v>
      </c>
      <c r="I104" s="592">
        <f t="shared" ref="I104" si="25">ROUND(M104*(1+ОбщаяНаценка/100),-1)</f>
        <v>1950</v>
      </c>
      <c r="J104" s="591">
        <f t="shared" ref="J104" si="26">ROUND(I104*1.05,-1)</f>
        <v>2050</v>
      </c>
      <c r="K104" s="592">
        <f>Орион!K101</f>
        <v>7990</v>
      </c>
      <c r="L104" s="425">
        <f t="shared" si="9"/>
        <v>8390</v>
      </c>
      <c r="M104" s="453">
        <v>1950</v>
      </c>
      <c r="N104" s="454" t="s">
        <v>492</v>
      </c>
      <c r="P104" s="406"/>
      <c r="Q104" s="455"/>
      <c r="R104" s="406"/>
      <c r="S104" s="455"/>
      <c r="T104" s="455"/>
    </row>
    <row r="105" spans="1:20" s="453" customFormat="1" ht="29.25" x14ac:dyDescent="0.25">
      <c r="A105" s="505">
        <v>82</v>
      </c>
      <c r="B105" s="448" t="s">
        <v>40</v>
      </c>
      <c r="C105" s="586" t="s">
        <v>32</v>
      </c>
      <c r="D105" s="450" t="s">
        <v>39</v>
      </c>
      <c r="E105" s="451">
        <v>6</v>
      </c>
      <c r="F105" s="452">
        <v>0.01</v>
      </c>
      <c r="G105" s="589">
        <f t="shared" si="10"/>
        <v>5250</v>
      </c>
      <c r="H105" s="591">
        <f t="shared" si="7"/>
        <v>5510</v>
      </c>
      <c r="I105" s="592">
        <f t="shared" si="8"/>
        <v>2190</v>
      </c>
      <c r="J105" s="591">
        <f t="shared" si="11"/>
        <v>2300</v>
      </c>
      <c r="K105" s="592">
        <f>Орион!K102</f>
        <v>3060</v>
      </c>
      <c r="L105" s="425">
        <f t="shared" si="9"/>
        <v>3210</v>
      </c>
      <c r="M105" s="453">
        <v>2190</v>
      </c>
      <c r="N105" s="454"/>
      <c r="P105" s="406"/>
      <c r="Q105" s="455"/>
      <c r="R105" s="406"/>
      <c r="S105" s="455"/>
      <c r="T105" s="455"/>
    </row>
    <row r="106" spans="1:20" s="453" customFormat="1" ht="29.25" x14ac:dyDescent="0.25">
      <c r="A106" s="505">
        <v>83</v>
      </c>
      <c r="B106" s="448" t="s">
        <v>485</v>
      </c>
      <c r="C106" s="586" t="s">
        <v>32</v>
      </c>
      <c r="D106" s="450" t="s">
        <v>39</v>
      </c>
      <c r="E106" s="451">
        <v>6</v>
      </c>
      <c r="F106" s="452">
        <v>0.01</v>
      </c>
      <c r="G106" s="589">
        <f t="shared" si="10"/>
        <v>11970</v>
      </c>
      <c r="H106" s="591">
        <f t="shared" ref="H106" si="27">L106+J106</f>
        <v>12570</v>
      </c>
      <c r="I106" s="592">
        <f t="shared" ref="I106" si="28">ROUND(M106*(1+ОбщаяНаценка/100),-1)</f>
        <v>2190</v>
      </c>
      <c r="J106" s="591">
        <f t="shared" ref="J106" si="29">ROUND(I106*1.05,-1)</f>
        <v>2300</v>
      </c>
      <c r="K106" s="592">
        <f>Орион!K103</f>
        <v>9780</v>
      </c>
      <c r="L106" s="425">
        <f t="shared" si="9"/>
        <v>10270</v>
      </c>
      <c r="M106" s="453">
        <v>2190</v>
      </c>
      <c r="N106" s="454" t="s">
        <v>492</v>
      </c>
      <c r="P106" s="406"/>
      <c r="Q106" s="455"/>
      <c r="R106" s="406"/>
      <c r="S106" s="455"/>
      <c r="T106" s="455"/>
    </row>
    <row r="107" spans="1:20" s="453" customFormat="1" ht="29.25" x14ac:dyDescent="0.25">
      <c r="A107" s="505">
        <v>84</v>
      </c>
      <c r="B107" s="448" t="s">
        <v>41</v>
      </c>
      <c r="C107" s="586" t="s">
        <v>34</v>
      </c>
      <c r="D107" s="450" t="s">
        <v>39</v>
      </c>
      <c r="E107" s="451">
        <v>6</v>
      </c>
      <c r="F107" s="452">
        <v>0.01</v>
      </c>
      <c r="G107" s="589">
        <f t="shared" si="10"/>
        <v>4450</v>
      </c>
      <c r="H107" s="591">
        <f t="shared" si="7"/>
        <v>4670</v>
      </c>
      <c r="I107" s="592">
        <f t="shared" si="8"/>
        <v>2180</v>
      </c>
      <c r="J107" s="591">
        <f t="shared" si="11"/>
        <v>2290</v>
      </c>
      <c r="K107" s="592">
        <f>Орион!K104</f>
        <v>2270</v>
      </c>
      <c r="L107" s="425">
        <f t="shared" si="9"/>
        <v>2380</v>
      </c>
      <c r="M107" s="453">
        <v>2180</v>
      </c>
      <c r="P107" s="406"/>
      <c r="Q107" s="455"/>
      <c r="R107" s="406"/>
      <c r="S107" s="455"/>
      <c r="T107" s="455"/>
    </row>
    <row r="108" spans="1:20" s="453" customFormat="1" ht="29.25" x14ac:dyDescent="0.25">
      <c r="A108" s="505">
        <v>85</v>
      </c>
      <c r="B108" s="448" t="s">
        <v>486</v>
      </c>
      <c r="C108" s="586" t="s">
        <v>34</v>
      </c>
      <c r="D108" s="450" t="s">
        <v>39</v>
      </c>
      <c r="E108" s="451">
        <v>6</v>
      </c>
      <c r="F108" s="452">
        <v>0.01</v>
      </c>
      <c r="G108" s="589">
        <f t="shared" si="10"/>
        <v>6490</v>
      </c>
      <c r="H108" s="591">
        <f t="shared" ref="H108" si="30">L108+J108</f>
        <v>6820</v>
      </c>
      <c r="I108" s="592">
        <f t="shared" ref="I108" si="31">ROUND(M108*(1+ОбщаяНаценка/100),-1)</f>
        <v>2180</v>
      </c>
      <c r="J108" s="591">
        <f t="shared" ref="J108" si="32">ROUND(I108*1.05,-1)</f>
        <v>2290</v>
      </c>
      <c r="K108" s="592">
        <f>Орион!K105</f>
        <v>4310</v>
      </c>
      <c r="L108" s="425">
        <f t="shared" si="9"/>
        <v>4530</v>
      </c>
      <c r="M108" s="453">
        <v>2180</v>
      </c>
      <c r="N108" s="454" t="s">
        <v>493</v>
      </c>
      <c r="P108" s="406"/>
      <c r="Q108" s="455"/>
      <c r="R108" s="406"/>
      <c r="S108" s="455"/>
      <c r="T108" s="455"/>
    </row>
    <row r="109" spans="1:20" s="453" customFormat="1" x14ac:dyDescent="0.25">
      <c r="A109" s="505">
        <v>86</v>
      </c>
      <c r="B109" s="448" t="s">
        <v>359</v>
      </c>
      <c r="C109" s="586" t="s">
        <v>25</v>
      </c>
      <c r="D109" s="450" t="s">
        <v>334</v>
      </c>
      <c r="E109" s="451"/>
      <c r="F109" s="452"/>
      <c r="G109" s="589">
        <f t="shared" si="10"/>
        <v>4120</v>
      </c>
      <c r="H109" s="591">
        <f t="shared" si="7"/>
        <v>4330</v>
      </c>
      <c r="I109" s="592">
        <f t="shared" si="8"/>
        <v>2180</v>
      </c>
      <c r="J109" s="591">
        <f t="shared" si="11"/>
        <v>2290</v>
      </c>
      <c r="K109" s="592">
        <f>Орион!K106</f>
        <v>1940</v>
      </c>
      <c r="L109" s="425">
        <f t="shared" si="9"/>
        <v>2040</v>
      </c>
      <c r="M109" s="453">
        <v>2180</v>
      </c>
      <c r="P109" s="406"/>
      <c r="Q109" s="455"/>
      <c r="R109" s="406"/>
      <c r="S109" s="455"/>
      <c r="T109" s="455"/>
    </row>
    <row r="110" spans="1:20" s="453" customFormat="1" x14ac:dyDescent="0.25">
      <c r="A110" s="505">
        <v>87</v>
      </c>
      <c r="B110" s="448" t="s">
        <v>42</v>
      </c>
      <c r="C110" s="586" t="s">
        <v>25</v>
      </c>
      <c r="D110" s="450" t="s">
        <v>43</v>
      </c>
      <c r="E110" s="451">
        <v>8</v>
      </c>
      <c r="F110" s="452">
        <v>0.02</v>
      </c>
      <c r="G110" s="589">
        <f t="shared" si="10"/>
        <v>4370</v>
      </c>
      <c r="H110" s="591">
        <f t="shared" si="7"/>
        <v>4590</v>
      </c>
      <c r="I110" s="592">
        <f t="shared" si="8"/>
        <v>2420</v>
      </c>
      <c r="J110" s="591">
        <f t="shared" si="11"/>
        <v>2540</v>
      </c>
      <c r="K110" s="592">
        <f>Орион!K107</f>
        <v>1950</v>
      </c>
      <c r="L110" s="425">
        <f t="shared" si="9"/>
        <v>2050</v>
      </c>
      <c r="M110" s="453">
        <v>2420</v>
      </c>
      <c r="P110" s="406"/>
      <c r="Q110" s="455"/>
      <c r="R110" s="406"/>
      <c r="S110" s="455"/>
      <c r="T110" s="455"/>
    </row>
    <row r="111" spans="1:20" s="453" customFormat="1" ht="29.25" x14ac:dyDescent="0.25">
      <c r="A111" s="505">
        <v>88</v>
      </c>
      <c r="B111" s="448" t="s">
        <v>95</v>
      </c>
      <c r="C111" s="586" t="s">
        <v>91</v>
      </c>
      <c r="D111" s="450" t="s">
        <v>43</v>
      </c>
      <c r="E111" s="451">
        <v>8</v>
      </c>
      <c r="F111" s="452">
        <v>0.02</v>
      </c>
      <c r="G111" s="589">
        <f t="shared" si="10"/>
        <v>5570</v>
      </c>
      <c r="H111" s="591">
        <f t="shared" si="7"/>
        <v>5850</v>
      </c>
      <c r="I111" s="592">
        <f t="shared" si="8"/>
        <v>2420</v>
      </c>
      <c r="J111" s="591">
        <f t="shared" si="11"/>
        <v>2540</v>
      </c>
      <c r="K111" s="592">
        <f>Орион!K108</f>
        <v>3150</v>
      </c>
      <c r="L111" s="425">
        <f t="shared" si="9"/>
        <v>3310</v>
      </c>
      <c r="M111" s="453">
        <v>2420</v>
      </c>
      <c r="P111" s="406"/>
      <c r="Q111" s="455"/>
      <c r="R111" s="406"/>
      <c r="S111" s="455"/>
      <c r="T111" s="455"/>
    </row>
    <row r="112" spans="1:20" s="453" customFormat="1" ht="29.25" x14ac:dyDescent="0.25">
      <c r="A112" s="505">
        <v>89</v>
      </c>
      <c r="B112" s="448" t="s">
        <v>487</v>
      </c>
      <c r="C112" s="586" t="s">
        <v>91</v>
      </c>
      <c r="D112" s="450" t="s">
        <v>43</v>
      </c>
      <c r="E112" s="451">
        <v>8</v>
      </c>
      <c r="F112" s="452">
        <v>0.02</v>
      </c>
      <c r="G112" s="589">
        <f t="shared" si="10"/>
        <v>10840</v>
      </c>
      <c r="H112" s="591">
        <f t="shared" ref="H112" si="33">L112+J112</f>
        <v>11380</v>
      </c>
      <c r="I112" s="592">
        <f t="shared" ref="I112" si="34">ROUND(M112*(1+ОбщаяНаценка/100),-1)</f>
        <v>2420</v>
      </c>
      <c r="J112" s="591">
        <f t="shared" ref="J112" si="35">ROUND(I112*1.05,-1)</f>
        <v>2540</v>
      </c>
      <c r="K112" s="592">
        <f>Орион!K109</f>
        <v>8420</v>
      </c>
      <c r="L112" s="425">
        <f t="shared" si="9"/>
        <v>8840</v>
      </c>
      <c r="M112" s="453">
        <v>2420</v>
      </c>
      <c r="N112" s="454" t="s">
        <v>492</v>
      </c>
      <c r="P112" s="406"/>
      <c r="Q112" s="455"/>
      <c r="R112" s="406"/>
      <c r="S112" s="455"/>
      <c r="T112" s="455"/>
    </row>
    <row r="113" spans="1:20" s="453" customFormat="1" ht="29.25" x14ac:dyDescent="0.25">
      <c r="A113" s="505">
        <v>90</v>
      </c>
      <c r="B113" s="448" t="s">
        <v>44</v>
      </c>
      <c r="C113" s="586" t="s">
        <v>34</v>
      </c>
      <c r="D113" s="450" t="s">
        <v>43</v>
      </c>
      <c r="E113" s="451">
        <v>8</v>
      </c>
      <c r="F113" s="452">
        <v>0.02</v>
      </c>
      <c r="G113" s="589">
        <f t="shared" si="10"/>
        <v>5830</v>
      </c>
      <c r="H113" s="591">
        <f t="shared" si="7"/>
        <v>6130</v>
      </c>
      <c r="I113" s="592">
        <f t="shared" si="8"/>
        <v>2900</v>
      </c>
      <c r="J113" s="591">
        <f t="shared" si="11"/>
        <v>3050</v>
      </c>
      <c r="K113" s="592">
        <f>Орион!K110</f>
        <v>2930</v>
      </c>
      <c r="L113" s="425">
        <f t="shared" si="9"/>
        <v>3080</v>
      </c>
      <c r="M113" s="453">
        <v>2900</v>
      </c>
      <c r="P113" s="406"/>
      <c r="Q113" s="455"/>
      <c r="R113" s="406"/>
      <c r="S113" s="455"/>
      <c r="T113" s="455"/>
    </row>
    <row r="114" spans="1:20" s="453" customFormat="1" ht="29.25" x14ac:dyDescent="0.25">
      <c r="A114" s="505">
        <v>91</v>
      </c>
      <c r="B114" s="448" t="s">
        <v>488</v>
      </c>
      <c r="C114" s="586" t="s">
        <v>34</v>
      </c>
      <c r="D114" s="450" t="s">
        <v>43</v>
      </c>
      <c r="E114" s="451">
        <v>8</v>
      </c>
      <c r="F114" s="452">
        <v>0.02</v>
      </c>
      <c r="G114" s="589">
        <f t="shared" si="10"/>
        <v>10080</v>
      </c>
      <c r="H114" s="591">
        <f t="shared" ref="H114" si="36">L114+J114</f>
        <v>10590</v>
      </c>
      <c r="I114" s="592">
        <f t="shared" ref="I114" si="37">ROUND(M114*(1+ОбщаяНаценка/100),-1)</f>
        <v>2900</v>
      </c>
      <c r="J114" s="591">
        <f t="shared" ref="J114" si="38">ROUND(I114*1.05,-1)</f>
        <v>3050</v>
      </c>
      <c r="K114" s="592">
        <f>Орион!K111</f>
        <v>7180</v>
      </c>
      <c r="L114" s="425">
        <f t="shared" si="9"/>
        <v>7540</v>
      </c>
      <c r="M114" s="453">
        <v>2900</v>
      </c>
      <c r="N114" s="454" t="s">
        <v>491</v>
      </c>
      <c r="P114" s="406"/>
      <c r="Q114" s="455"/>
      <c r="R114" s="406"/>
      <c r="S114" s="455"/>
      <c r="T114" s="455"/>
    </row>
    <row r="115" spans="1:20" s="453" customFormat="1" x14ac:dyDescent="0.25">
      <c r="A115" s="505">
        <v>92</v>
      </c>
      <c r="B115" s="458" t="s">
        <v>56</v>
      </c>
      <c r="C115" s="513" t="s">
        <v>6</v>
      </c>
      <c r="D115" s="450" t="s">
        <v>57</v>
      </c>
      <c r="E115" s="451">
        <v>12</v>
      </c>
      <c r="F115" s="452">
        <v>0.02</v>
      </c>
      <c r="G115" s="589">
        <f t="shared" si="10"/>
        <v>8920</v>
      </c>
      <c r="H115" s="591">
        <f t="shared" si="7"/>
        <v>9370</v>
      </c>
      <c r="I115" s="592">
        <f t="shared" si="8"/>
        <v>3400</v>
      </c>
      <c r="J115" s="591">
        <f t="shared" si="11"/>
        <v>3570</v>
      </c>
      <c r="K115" s="592">
        <f>Орион!K112</f>
        <v>5520</v>
      </c>
      <c r="L115" s="425">
        <f t="shared" si="9"/>
        <v>5800</v>
      </c>
      <c r="M115" s="453">
        <v>3400</v>
      </c>
      <c r="P115" s="406"/>
      <c r="Q115" s="455"/>
      <c r="R115" s="406"/>
      <c r="S115" s="455"/>
      <c r="T115" s="455"/>
    </row>
    <row r="116" spans="1:20" s="453" customFormat="1" ht="29.25" x14ac:dyDescent="0.25">
      <c r="A116" s="505">
        <v>93</v>
      </c>
      <c r="B116" s="460" t="s">
        <v>132</v>
      </c>
      <c r="C116" s="513" t="s">
        <v>143</v>
      </c>
      <c r="D116" s="450" t="s">
        <v>57</v>
      </c>
      <c r="E116" s="451">
        <v>12</v>
      </c>
      <c r="F116" s="452">
        <v>0.02</v>
      </c>
      <c r="G116" s="589">
        <f t="shared" si="10"/>
        <v>9360</v>
      </c>
      <c r="H116" s="591">
        <f t="shared" si="7"/>
        <v>9830</v>
      </c>
      <c r="I116" s="592">
        <f t="shared" si="8"/>
        <v>3840</v>
      </c>
      <c r="J116" s="591">
        <f t="shared" si="11"/>
        <v>4030</v>
      </c>
      <c r="K116" s="592">
        <f>Орион!K113</f>
        <v>5520</v>
      </c>
      <c r="L116" s="425">
        <f t="shared" si="9"/>
        <v>5800</v>
      </c>
      <c r="M116" s="453">
        <v>3840</v>
      </c>
      <c r="P116" s="406"/>
      <c r="Q116" s="455"/>
      <c r="R116" s="406"/>
      <c r="S116" s="455"/>
      <c r="T116" s="455"/>
    </row>
    <row r="117" spans="1:20" s="453" customFormat="1" ht="29.25" x14ac:dyDescent="0.25">
      <c r="A117" s="505">
        <v>94</v>
      </c>
      <c r="B117" s="458" t="s">
        <v>430</v>
      </c>
      <c r="C117" s="513" t="s">
        <v>427</v>
      </c>
      <c r="D117" s="554" t="s">
        <v>57</v>
      </c>
      <c r="E117" s="451">
        <v>12</v>
      </c>
      <c r="F117" s="452">
        <v>0.02</v>
      </c>
      <c r="G117" s="589">
        <f t="shared" si="10"/>
        <v>10310</v>
      </c>
      <c r="H117" s="591">
        <f t="shared" si="7"/>
        <v>10830</v>
      </c>
      <c r="I117" s="592">
        <f t="shared" si="8"/>
        <v>4790</v>
      </c>
      <c r="J117" s="591">
        <f t="shared" si="11"/>
        <v>5030</v>
      </c>
      <c r="K117" s="592">
        <f>Орион!K114</f>
        <v>5520</v>
      </c>
      <c r="L117" s="425">
        <f t="shared" si="9"/>
        <v>5800</v>
      </c>
      <c r="M117" s="453">
        <v>4790</v>
      </c>
      <c r="P117" s="406"/>
      <c r="Q117" s="455"/>
      <c r="R117" s="406"/>
      <c r="S117" s="455"/>
      <c r="T117" s="455"/>
    </row>
    <row r="118" spans="1:20" s="453" customFormat="1" ht="39" x14ac:dyDescent="0.25">
      <c r="A118" s="505">
        <v>95</v>
      </c>
      <c r="B118" s="458" t="s">
        <v>102</v>
      </c>
      <c r="C118" s="513" t="s">
        <v>104</v>
      </c>
      <c r="D118" s="554" t="s">
        <v>57</v>
      </c>
      <c r="E118" s="451">
        <v>12</v>
      </c>
      <c r="F118" s="452">
        <v>0.02</v>
      </c>
      <c r="G118" s="589">
        <f t="shared" si="10"/>
        <v>10560</v>
      </c>
      <c r="H118" s="591">
        <f t="shared" si="7"/>
        <v>11090</v>
      </c>
      <c r="I118" s="592">
        <f t="shared" si="8"/>
        <v>5040</v>
      </c>
      <c r="J118" s="591">
        <f t="shared" si="11"/>
        <v>5290</v>
      </c>
      <c r="K118" s="592">
        <f>Орион!K115</f>
        <v>5520</v>
      </c>
      <c r="L118" s="425">
        <f t="shared" si="9"/>
        <v>5800</v>
      </c>
      <c r="M118" s="453">
        <v>5040</v>
      </c>
      <c r="P118" s="406"/>
      <c r="Q118" s="455"/>
      <c r="R118" s="406"/>
      <c r="S118" s="455"/>
      <c r="T118" s="455"/>
    </row>
    <row r="119" spans="1:20" s="453" customFormat="1" x14ac:dyDescent="0.25">
      <c r="A119" s="505">
        <v>96</v>
      </c>
      <c r="B119" s="507" t="s">
        <v>324</v>
      </c>
      <c r="C119" s="513" t="s">
        <v>6</v>
      </c>
      <c r="D119" s="554" t="s">
        <v>57</v>
      </c>
      <c r="E119" s="451"/>
      <c r="F119" s="452"/>
      <c r="G119" s="589">
        <f t="shared" si="10"/>
        <v>8240</v>
      </c>
      <c r="H119" s="591">
        <f t="shared" si="7"/>
        <v>8650</v>
      </c>
      <c r="I119" s="592">
        <f t="shared" si="8"/>
        <v>2620</v>
      </c>
      <c r="J119" s="591">
        <f t="shared" si="11"/>
        <v>2750</v>
      </c>
      <c r="K119" s="592">
        <f>Орион!K116</f>
        <v>5620</v>
      </c>
      <c r="L119" s="425">
        <f t="shared" si="9"/>
        <v>5900</v>
      </c>
      <c r="M119" s="453">
        <v>2620</v>
      </c>
      <c r="P119" s="406"/>
      <c r="Q119" s="455"/>
      <c r="R119" s="406"/>
      <c r="S119" s="455"/>
      <c r="T119" s="455"/>
    </row>
    <row r="120" spans="1:20" s="453" customFormat="1" x14ac:dyDescent="0.25">
      <c r="A120" s="505">
        <v>97</v>
      </c>
      <c r="B120" s="507" t="s">
        <v>489</v>
      </c>
      <c r="C120" s="513" t="s">
        <v>6</v>
      </c>
      <c r="D120" s="554" t="s">
        <v>57</v>
      </c>
      <c r="E120" s="451"/>
      <c r="F120" s="452"/>
      <c r="G120" s="589">
        <f t="shared" si="10"/>
        <v>10810</v>
      </c>
      <c r="H120" s="591">
        <f t="shared" ref="H120" si="39">L120+J120</f>
        <v>11350</v>
      </c>
      <c r="I120" s="592">
        <f t="shared" ref="I120" si="40">ROUND(M120*(1+ОбщаяНаценка/100),-1)</f>
        <v>2620</v>
      </c>
      <c r="J120" s="591">
        <f t="shared" ref="J120" si="41">ROUND(I120*1.05,-1)</f>
        <v>2750</v>
      </c>
      <c r="K120" s="592">
        <f>Орион!K117</f>
        <v>8190</v>
      </c>
      <c r="L120" s="425">
        <f t="shared" si="9"/>
        <v>8600</v>
      </c>
      <c r="M120" s="453">
        <v>2620</v>
      </c>
      <c r="N120" s="454" t="s">
        <v>492</v>
      </c>
      <c r="P120" s="406"/>
      <c r="Q120" s="455"/>
      <c r="R120" s="406"/>
      <c r="S120" s="455"/>
      <c r="T120" s="455"/>
    </row>
    <row r="121" spans="1:20" s="453" customFormat="1" x14ac:dyDescent="0.25">
      <c r="A121" s="505">
        <v>98</v>
      </c>
      <c r="B121" s="460" t="s">
        <v>127</v>
      </c>
      <c r="C121" s="587" t="s">
        <v>6</v>
      </c>
      <c r="D121" s="469" t="s">
        <v>139</v>
      </c>
      <c r="E121" s="451"/>
      <c r="F121" s="452"/>
      <c r="G121" s="589">
        <f t="shared" si="10"/>
        <v>9830</v>
      </c>
      <c r="H121" s="591">
        <f t="shared" si="7"/>
        <v>10320</v>
      </c>
      <c r="I121" s="592">
        <f t="shared" si="8"/>
        <v>3810</v>
      </c>
      <c r="J121" s="591">
        <f t="shared" si="11"/>
        <v>4000</v>
      </c>
      <c r="K121" s="592">
        <f>Орион!K118</f>
        <v>6020</v>
      </c>
      <c r="L121" s="425">
        <f t="shared" si="9"/>
        <v>6320</v>
      </c>
      <c r="M121" s="453">
        <v>3810</v>
      </c>
      <c r="P121" s="406"/>
      <c r="Q121" s="455"/>
      <c r="R121" s="406"/>
      <c r="S121" s="455"/>
      <c r="T121" s="455"/>
    </row>
    <row r="122" spans="1:20" s="453" customFormat="1" ht="29.25" x14ac:dyDescent="0.25">
      <c r="A122" s="505">
        <v>99</v>
      </c>
      <c r="B122" s="460" t="s">
        <v>317</v>
      </c>
      <c r="C122" s="513" t="s">
        <v>143</v>
      </c>
      <c r="D122" s="469" t="s">
        <v>139</v>
      </c>
      <c r="E122" s="451"/>
      <c r="F122" s="452"/>
      <c r="G122" s="589">
        <f t="shared" si="10"/>
        <v>10210</v>
      </c>
      <c r="H122" s="591">
        <f t="shared" si="7"/>
        <v>10720</v>
      </c>
      <c r="I122" s="592">
        <f t="shared" si="8"/>
        <v>4190</v>
      </c>
      <c r="J122" s="591">
        <f t="shared" si="11"/>
        <v>4400</v>
      </c>
      <c r="K122" s="592">
        <f>Орион!K119</f>
        <v>6020</v>
      </c>
      <c r="L122" s="425">
        <f t="shared" si="9"/>
        <v>6320</v>
      </c>
      <c r="M122" s="453">
        <v>4190</v>
      </c>
      <c r="P122" s="406"/>
      <c r="Q122" s="455"/>
      <c r="R122" s="406"/>
      <c r="S122" s="455"/>
      <c r="T122" s="455"/>
    </row>
    <row r="123" spans="1:20" s="453" customFormat="1" ht="29.25" x14ac:dyDescent="0.25">
      <c r="A123" s="505">
        <v>100</v>
      </c>
      <c r="B123" s="460" t="s">
        <v>426</v>
      </c>
      <c r="C123" s="513" t="s">
        <v>427</v>
      </c>
      <c r="D123" s="469" t="s">
        <v>139</v>
      </c>
      <c r="E123" s="451"/>
      <c r="F123" s="452"/>
      <c r="G123" s="589">
        <f t="shared" si="10"/>
        <v>11200</v>
      </c>
      <c r="H123" s="591">
        <f t="shared" si="7"/>
        <v>11760</v>
      </c>
      <c r="I123" s="592">
        <f t="shared" si="8"/>
        <v>5180</v>
      </c>
      <c r="J123" s="591">
        <f t="shared" si="11"/>
        <v>5440</v>
      </c>
      <c r="K123" s="592">
        <f>Орион!K120</f>
        <v>6020</v>
      </c>
      <c r="L123" s="425">
        <f t="shared" si="9"/>
        <v>6320</v>
      </c>
      <c r="M123" s="453">
        <v>5180</v>
      </c>
      <c r="P123" s="406"/>
      <c r="Q123" s="455"/>
      <c r="R123" s="406"/>
      <c r="S123" s="455"/>
      <c r="T123" s="455"/>
    </row>
    <row r="124" spans="1:20" s="453" customFormat="1" ht="39" x14ac:dyDescent="0.25">
      <c r="A124" s="505">
        <v>101</v>
      </c>
      <c r="B124" s="460" t="s">
        <v>316</v>
      </c>
      <c r="C124" s="513" t="s">
        <v>104</v>
      </c>
      <c r="D124" s="469" t="s">
        <v>139</v>
      </c>
      <c r="E124" s="451"/>
      <c r="F124" s="452"/>
      <c r="G124" s="589">
        <f t="shared" si="10"/>
        <v>11460</v>
      </c>
      <c r="H124" s="591">
        <f t="shared" si="7"/>
        <v>12030</v>
      </c>
      <c r="I124" s="592">
        <f t="shared" si="8"/>
        <v>5440</v>
      </c>
      <c r="J124" s="591">
        <f t="shared" si="11"/>
        <v>5710</v>
      </c>
      <c r="K124" s="592">
        <f>Орион!K121</f>
        <v>6020</v>
      </c>
      <c r="L124" s="425">
        <f t="shared" si="9"/>
        <v>6320</v>
      </c>
      <c r="M124" s="453">
        <v>5440</v>
      </c>
      <c r="P124" s="406"/>
      <c r="Q124" s="455"/>
      <c r="R124" s="406"/>
      <c r="S124" s="455"/>
      <c r="T124" s="455"/>
    </row>
    <row r="125" spans="1:20" s="453" customFormat="1" x14ac:dyDescent="0.25">
      <c r="A125" s="505">
        <v>102</v>
      </c>
      <c r="B125" s="508" t="s">
        <v>325</v>
      </c>
      <c r="C125" s="513" t="s">
        <v>6</v>
      </c>
      <c r="D125" s="469" t="s">
        <v>139</v>
      </c>
      <c r="E125" s="451"/>
      <c r="F125" s="452"/>
      <c r="G125" s="589">
        <f t="shared" si="10"/>
        <v>9290</v>
      </c>
      <c r="H125" s="591">
        <f t="shared" si="7"/>
        <v>9750</v>
      </c>
      <c r="I125" s="592">
        <f t="shared" si="8"/>
        <v>3030</v>
      </c>
      <c r="J125" s="591">
        <f t="shared" si="11"/>
        <v>3180</v>
      </c>
      <c r="K125" s="592">
        <f>Орион!K122</f>
        <v>6260</v>
      </c>
      <c r="L125" s="425">
        <f t="shared" si="9"/>
        <v>6570</v>
      </c>
      <c r="M125" s="453">
        <v>3030</v>
      </c>
      <c r="P125" s="406"/>
      <c r="Q125" s="455"/>
      <c r="R125" s="406"/>
      <c r="S125" s="455"/>
      <c r="T125" s="455"/>
    </row>
    <row r="126" spans="1:20" s="453" customFormat="1" x14ac:dyDescent="0.25">
      <c r="A126" s="505">
        <v>103</v>
      </c>
      <c r="B126" s="508" t="s">
        <v>490</v>
      </c>
      <c r="C126" s="513" t="s">
        <v>6</v>
      </c>
      <c r="D126" s="469" t="s">
        <v>139</v>
      </c>
      <c r="E126" s="451"/>
      <c r="F126" s="452"/>
      <c r="G126" s="589">
        <f t="shared" si="10"/>
        <v>11780</v>
      </c>
      <c r="H126" s="591">
        <f t="shared" ref="H126" si="42">L126+J126</f>
        <v>12370</v>
      </c>
      <c r="I126" s="592">
        <f t="shared" ref="I126" si="43">ROUND(M126*(1+ОбщаяНаценка/100),-1)</f>
        <v>3030</v>
      </c>
      <c r="J126" s="591">
        <f t="shared" ref="J126" si="44">ROUND(I126*1.05,-1)</f>
        <v>3180</v>
      </c>
      <c r="K126" s="592">
        <f>Орион!K123</f>
        <v>8750</v>
      </c>
      <c r="L126" s="425">
        <f t="shared" si="9"/>
        <v>9190</v>
      </c>
      <c r="M126" s="453">
        <v>3030</v>
      </c>
      <c r="N126" s="454" t="s">
        <v>492</v>
      </c>
      <c r="P126" s="406"/>
      <c r="Q126" s="455"/>
      <c r="R126" s="406"/>
      <c r="S126" s="455"/>
      <c r="T126" s="455"/>
    </row>
    <row r="127" spans="1:20" s="453" customFormat="1" ht="29.25" x14ac:dyDescent="0.25">
      <c r="A127" s="505">
        <v>104</v>
      </c>
      <c r="B127" s="460" t="s">
        <v>141</v>
      </c>
      <c r="C127" s="587" t="s">
        <v>142</v>
      </c>
      <c r="D127" s="469" t="s">
        <v>139</v>
      </c>
      <c r="E127" s="451"/>
      <c r="F127" s="452"/>
      <c r="G127" s="589">
        <f t="shared" si="10"/>
        <v>9240</v>
      </c>
      <c r="H127" s="591">
        <f t="shared" si="7"/>
        <v>9700</v>
      </c>
      <c r="I127" s="592">
        <f t="shared" si="8"/>
        <v>5040</v>
      </c>
      <c r="J127" s="591">
        <f t="shared" si="11"/>
        <v>5290</v>
      </c>
      <c r="K127" s="592">
        <f>Орион!K124</f>
        <v>4200</v>
      </c>
      <c r="L127" s="425">
        <f t="shared" si="9"/>
        <v>4410</v>
      </c>
      <c r="M127" s="453">
        <v>5040</v>
      </c>
      <c r="P127" s="406"/>
      <c r="Q127" s="455"/>
      <c r="R127" s="406"/>
      <c r="S127" s="455"/>
      <c r="T127" s="455"/>
    </row>
    <row r="128" spans="1:20" s="453" customFormat="1" ht="29.25" x14ac:dyDescent="0.25">
      <c r="A128" s="505">
        <v>105</v>
      </c>
      <c r="B128" s="460" t="s">
        <v>140</v>
      </c>
      <c r="C128" s="587" t="s">
        <v>142</v>
      </c>
      <c r="D128" s="469" t="s">
        <v>57</v>
      </c>
      <c r="E128" s="451"/>
      <c r="F128" s="452"/>
      <c r="G128" s="589">
        <f t="shared" si="10"/>
        <v>8600</v>
      </c>
      <c r="H128" s="591">
        <f t="shared" si="7"/>
        <v>9030</v>
      </c>
      <c r="I128" s="592">
        <f t="shared" si="8"/>
        <v>4630</v>
      </c>
      <c r="J128" s="591">
        <f t="shared" si="11"/>
        <v>4860</v>
      </c>
      <c r="K128" s="592">
        <f>Орион!K125</f>
        <v>3970</v>
      </c>
      <c r="L128" s="425">
        <f t="shared" si="9"/>
        <v>4170</v>
      </c>
      <c r="M128" s="453">
        <v>4630</v>
      </c>
      <c r="P128" s="406"/>
      <c r="Q128" s="455"/>
      <c r="R128" s="406"/>
      <c r="S128" s="455"/>
      <c r="T128" s="455"/>
    </row>
    <row r="129" spans="1:20" s="453" customFormat="1" ht="29.25" x14ac:dyDescent="0.25">
      <c r="A129" s="505">
        <v>106</v>
      </c>
      <c r="B129" s="460" t="s">
        <v>114</v>
      </c>
      <c r="C129" s="587" t="s">
        <v>115</v>
      </c>
      <c r="D129" s="550" t="s">
        <v>156</v>
      </c>
      <c r="E129" s="451">
        <v>3</v>
      </c>
      <c r="F129" s="452">
        <v>0.04</v>
      </c>
      <c r="G129" s="589">
        <f t="shared" si="10"/>
        <v>2450</v>
      </c>
      <c r="H129" s="591">
        <f t="shared" si="7"/>
        <v>2580</v>
      </c>
      <c r="I129" s="592">
        <f t="shared" si="8"/>
        <v>1940</v>
      </c>
      <c r="J129" s="591">
        <f t="shared" si="11"/>
        <v>2040</v>
      </c>
      <c r="K129" s="592">
        <f>Орион!K126</f>
        <v>510</v>
      </c>
      <c r="L129" s="425">
        <f t="shared" si="9"/>
        <v>540</v>
      </c>
      <c r="M129" s="453">
        <v>1940</v>
      </c>
      <c r="P129" s="406"/>
      <c r="Q129" s="455"/>
      <c r="R129" s="406"/>
      <c r="S129" s="455"/>
      <c r="T129" s="455"/>
    </row>
    <row r="130" spans="1:20" s="453" customFormat="1" ht="39" x14ac:dyDescent="0.25">
      <c r="A130" s="505">
        <v>107</v>
      </c>
      <c r="B130" s="460" t="s">
        <v>116</v>
      </c>
      <c r="C130" s="587" t="s">
        <v>117</v>
      </c>
      <c r="D130" s="576" t="s">
        <v>156</v>
      </c>
      <c r="E130" s="451">
        <v>3</v>
      </c>
      <c r="F130" s="452">
        <v>0.04</v>
      </c>
      <c r="G130" s="589">
        <f t="shared" si="10"/>
        <v>2920</v>
      </c>
      <c r="H130" s="591">
        <f t="shared" si="7"/>
        <v>3070</v>
      </c>
      <c r="I130" s="592">
        <f t="shared" si="8"/>
        <v>1940</v>
      </c>
      <c r="J130" s="591">
        <f t="shared" si="11"/>
        <v>2040</v>
      </c>
      <c r="K130" s="592">
        <f>Орион!K127</f>
        <v>980</v>
      </c>
      <c r="L130" s="425">
        <f t="shared" si="9"/>
        <v>1030</v>
      </c>
      <c r="M130" s="453">
        <v>1940</v>
      </c>
      <c r="P130" s="406"/>
      <c r="Q130" s="455"/>
      <c r="R130" s="406"/>
      <c r="S130" s="455"/>
      <c r="T130" s="455"/>
    </row>
    <row r="131" spans="1:20" s="453" customFormat="1" ht="19.5" x14ac:dyDescent="0.25">
      <c r="A131" s="505">
        <v>108</v>
      </c>
      <c r="B131" s="467" t="s">
        <v>96</v>
      </c>
      <c r="C131" s="588" t="s">
        <v>303</v>
      </c>
      <c r="D131" s="469" t="s">
        <v>98</v>
      </c>
      <c r="E131" s="451">
        <v>6</v>
      </c>
      <c r="F131" s="452">
        <v>0.02</v>
      </c>
      <c r="G131" s="589">
        <f t="shared" si="10"/>
        <v>1850</v>
      </c>
      <c r="H131" s="591">
        <f t="shared" ref="H131:H144" si="45">L131+J131</f>
        <v>1950</v>
      </c>
      <c r="I131" s="592">
        <f t="shared" ref="I131:I144" si="46">ROUND(M131*(1+ОбщаяНаценка/100),-1)</f>
        <v>1730</v>
      </c>
      <c r="J131" s="591">
        <f t="shared" si="11"/>
        <v>1820</v>
      </c>
      <c r="K131" s="592">
        <f>Орион!K128</f>
        <v>120</v>
      </c>
      <c r="L131" s="425">
        <f t="shared" si="9"/>
        <v>130</v>
      </c>
      <c r="M131" s="453">
        <v>1730</v>
      </c>
      <c r="P131" s="406"/>
      <c r="Q131" s="455"/>
      <c r="R131" s="406"/>
      <c r="S131" s="455"/>
      <c r="T131" s="455"/>
    </row>
    <row r="132" spans="1:20" s="453" customFormat="1" ht="19.5" x14ac:dyDescent="0.25">
      <c r="A132" s="505">
        <v>109</v>
      </c>
      <c r="B132" s="467" t="s">
        <v>97</v>
      </c>
      <c r="C132" s="588" t="s">
        <v>303</v>
      </c>
      <c r="D132" s="469" t="s">
        <v>99</v>
      </c>
      <c r="E132" s="451">
        <v>5</v>
      </c>
      <c r="F132" s="452">
        <v>0.01</v>
      </c>
      <c r="G132" s="589">
        <f t="shared" si="10"/>
        <v>1450</v>
      </c>
      <c r="H132" s="591">
        <f t="shared" si="45"/>
        <v>1520</v>
      </c>
      <c r="I132" s="592">
        <f t="shared" si="46"/>
        <v>1360</v>
      </c>
      <c r="J132" s="591">
        <f t="shared" si="11"/>
        <v>1430</v>
      </c>
      <c r="K132" s="592">
        <f>Орион!K129</f>
        <v>90</v>
      </c>
      <c r="L132" s="425">
        <f t="shared" si="9"/>
        <v>90</v>
      </c>
      <c r="M132" s="453">
        <v>1360</v>
      </c>
      <c r="P132" s="406"/>
      <c r="Q132" s="455"/>
      <c r="R132" s="406"/>
      <c r="S132" s="455"/>
      <c r="T132" s="455"/>
    </row>
    <row r="133" spans="1:20" s="453" customFormat="1" ht="39" x14ac:dyDescent="0.25">
      <c r="A133" s="505">
        <v>110</v>
      </c>
      <c r="B133" s="448" t="s">
        <v>58</v>
      </c>
      <c r="C133" s="586" t="s">
        <v>59</v>
      </c>
      <c r="D133" s="479" t="s">
        <v>60</v>
      </c>
      <c r="E133" s="471">
        <v>3</v>
      </c>
      <c r="F133" s="472">
        <v>0.01</v>
      </c>
      <c r="G133" s="589">
        <f t="shared" si="10"/>
        <v>760</v>
      </c>
      <c r="H133" s="591">
        <f t="shared" si="45"/>
        <v>800</v>
      </c>
      <c r="I133" s="592">
        <f t="shared" si="46"/>
        <v>760</v>
      </c>
      <c r="J133" s="591">
        <f t="shared" si="11"/>
        <v>800</v>
      </c>
      <c r="K133" s="592"/>
      <c r="L133" s="425">
        <f t="shared" si="9"/>
        <v>0</v>
      </c>
      <c r="M133" s="453">
        <v>760</v>
      </c>
      <c r="P133" s="406"/>
      <c r="Q133" s="455"/>
      <c r="R133" s="406"/>
      <c r="S133" s="455"/>
      <c r="T133" s="455"/>
    </row>
    <row r="134" spans="1:20" s="453" customFormat="1" ht="39" x14ac:dyDescent="0.25">
      <c r="A134" s="505">
        <v>111</v>
      </c>
      <c r="B134" s="448" t="s">
        <v>61</v>
      </c>
      <c r="C134" s="586" t="s">
        <v>59</v>
      </c>
      <c r="D134" s="479" t="s">
        <v>62</v>
      </c>
      <c r="E134" s="471">
        <v>1</v>
      </c>
      <c r="F134" s="472">
        <v>0.01</v>
      </c>
      <c r="G134" s="589">
        <f t="shared" si="10"/>
        <v>260</v>
      </c>
      <c r="H134" s="591">
        <f t="shared" si="45"/>
        <v>270</v>
      </c>
      <c r="I134" s="592">
        <f t="shared" si="46"/>
        <v>260</v>
      </c>
      <c r="J134" s="591">
        <f t="shared" si="11"/>
        <v>270</v>
      </c>
      <c r="K134" s="592"/>
      <c r="L134" s="425">
        <f t="shared" si="9"/>
        <v>0</v>
      </c>
      <c r="M134" s="453">
        <v>260</v>
      </c>
      <c r="P134" s="455"/>
      <c r="Q134" s="455"/>
      <c r="R134" s="406"/>
      <c r="S134" s="455"/>
      <c r="T134" s="455"/>
    </row>
    <row r="135" spans="1:20" s="453" customFormat="1" ht="39" x14ac:dyDescent="0.25">
      <c r="A135" s="505">
        <v>112</v>
      </c>
      <c r="B135" s="448" t="s">
        <v>63</v>
      </c>
      <c r="C135" s="586" t="s">
        <v>64</v>
      </c>
      <c r="D135" s="479" t="s">
        <v>65</v>
      </c>
      <c r="E135" s="471">
        <v>6</v>
      </c>
      <c r="F135" s="472">
        <v>0.02</v>
      </c>
      <c r="G135" s="589">
        <f t="shared" si="10"/>
        <v>1400</v>
      </c>
      <c r="H135" s="591">
        <f t="shared" si="45"/>
        <v>1470</v>
      </c>
      <c r="I135" s="592">
        <f t="shared" si="46"/>
        <v>1400</v>
      </c>
      <c r="J135" s="591">
        <f t="shared" si="11"/>
        <v>1470</v>
      </c>
      <c r="K135" s="592"/>
      <c r="L135" s="425">
        <f t="shared" si="9"/>
        <v>0</v>
      </c>
      <c r="M135" s="453">
        <v>1400</v>
      </c>
      <c r="P135" s="455"/>
      <c r="Q135" s="455"/>
      <c r="R135" s="406"/>
      <c r="S135" s="455"/>
      <c r="T135" s="455"/>
    </row>
    <row r="136" spans="1:20" s="453" customFormat="1" ht="39" x14ac:dyDescent="0.25">
      <c r="A136" s="505">
        <v>113</v>
      </c>
      <c r="B136" s="448" t="s">
        <v>66</v>
      </c>
      <c r="C136" s="586" t="s">
        <v>64</v>
      </c>
      <c r="D136" s="479" t="s">
        <v>67</v>
      </c>
      <c r="E136" s="471">
        <v>3</v>
      </c>
      <c r="F136" s="472">
        <v>0.02</v>
      </c>
      <c r="G136" s="589">
        <f t="shared" si="10"/>
        <v>710</v>
      </c>
      <c r="H136" s="591">
        <f t="shared" si="45"/>
        <v>750</v>
      </c>
      <c r="I136" s="592">
        <f t="shared" si="46"/>
        <v>710</v>
      </c>
      <c r="J136" s="591">
        <f t="shared" si="11"/>
        <v>750</v>
      </c>
      <c r="K136" s="592"/>
      <c r="L136" s="425">
        <f t="shared" si="9"/>
        <v>0</v>
      </c>
      <c r="M136" s="453">
        <v>710</v>
      </c>
      <c r="P136" s="455"/>
      <c r="Q136" s="455"/>
      <c r="R136" s="406"/>
      <c r="S136" s="455"/>
      <c r="T136" s="455"/>
    </row>
    <row r="137" spans="1:20" s="453" customFormat="1" ht="39" x14ac:dyDescent="0.25">
      <c r="A137" s="505">
        <v>114</v>
      </c>
      <c r="B137" s="448" t="s">
        <v>68</v>
      </c>
      <c r="C137" s="586" t="s">
        <v>69</v>
      </c>
      <c r="D137" s="479" t="s">
        <v>70</v>
      </c>
      <c r="E137" s="471">
        <v>16</v>
      </c>
      <c r="F137" s="472">
        <v>0.04</v>
      </c>
      <c r="G137" s="589">
        <f t="shared" si="10"/>
        <v>3950</v>
      </c>
      <c r="H137" s="591">
        <f t="shared" si="45"/>
        <v>4150</v>
      </c>
      <c r="I137" s="592">
        <f t="shared" si="46"/>
        <v>3950</v>
      </c>
      <c r="J137" s="591">
        <f t="shared" si="11"/>
        <v>4150</v>
      </c>
      <c r="K137" s="592"/>
      <c r="L137" s="425">
        <f t="shared" si="9"/>
        <v>0</v>
      </c>
      <c r="M137" s="453">
        <v>3950</v>
      </c>
      <c r="P137" s="455"/>
      <c r="Q137" s="455"/>
      <c r="R137" s="406"/>
      <c r="S137" s="455"/>
      <c r="T137" s="455"/>
    </row>
    <row r="138" spans="1:20" s="453" customFormat="1" ht="39" x14ac:dyDescent="0.25">
      <c r="A138" s="505">
        <v>115</v>
      </c>
      <c r="B138" s="467" t="s">
        <v>161</v>
      </c>
      <c r="C138" s="586" t="s">
        <v>59</v>
      </c>
      <c r="D138" s="469" t="s">
        <v>154</v>
      </c>
      <c r="E138" s="451"/>
      <c r="F138" s="473"/>
      <c r="G138" s="589">
        <f t="shared" si="10"/>
        <v>960</v>
      </c>
      <c r="H138" s="591">
        <f t="shared" si="45"/>
        <v>1010</v>
      </c>
      <c r="I138" s="592">
        <f t="shared" si="46"/>
        <v>960</v>
      </c>
      <c r="J138" s="591">
        <f t="shared" si="11"/>
        <v>1010</v>
      </c>
      <c r="K138" s="592"/>
      <c r="L138" s="425">
        <f t="shared" si="9"/>
        <v>0</v>
      </c>
      <c r="M138" s="453">
        <v>960</v>
      </c>
      <c r="P138" s="455"/>
      <c r="Q138" s="455"/>
      <c r="R138" s="406"/>
      <c r="S138" s="455"/>
      <c r="T138" s="455"/>
    </row>
    <row r="139" spans="1:20" s="453" customFormat="1" ht="29.25" x14ac:dyDescent="0.25">
      <c r="A139" s="505">
        <v>116</v>
      </c>
      <c r="B139" s="467" t="s">
        <v>126</v>
      </c>
      <c r="C139" s="588" t="s">
        <v>128</v>
      </c>
      <c r="D139" s="469" t="s">
        <v>144</v>
      </c>
      <c r="E139" s="451"/>
      <c r="F139" s="473"/>
      <c r="G139" s="589">
        <f t="shared" si="10"/>
        <v>4320</v>
      </c>
      <c r="H139" s="591">
        <f t="shared" si="45"/>
        <v>4540</v>
      </c>
      <c r="I139" s="592">
        <f t="shared" si="46"/>
        <v>4320</v>
      </c>
      <c r="J139" s="591">
        <f t="shared" si="11"/>
        <v>4540</v>
      </c>
      <c r="K139" s="592"/>
      <c r="L139" s="425">
        <f t="shared" si="9"/>
        <v>0</v>
      </c>
      <c r="M139" s="453">
        <v>4320</v>
      </c>
      <c r="P139" s="455"/>
      <c r="Q139" s="455"/>
      <c r="R139" s="406"/>
      <c r="S139" s="455"/>
      <c r="T139" s="455"/>
    </row>
    <row r="140" spans="1:20" s="453" customFormat="1" ht="29.25" x14ac:dyDescent="0.25">
      <c r="A140" s="505">
        <v>117</v>
      </c>
      <c r="B140" s="467" t="s">
        <v>295</v>
      </c>
      <c r="C140" s="588" t="s">
        <v>128</v>
      </c>
      <c r="D140" s="469" t="s">
        <v>297</v>
      </c>
      <c r="E140" s="451"/>
      <c r="F140" s="472"/>
      <c r="G140" s="589">
        <f t="shared" si="10"/>
        <v>4520</v>
      </c>
      <c r="H140" s="591">
        <f t="shared" si="45"/>
        <v>4750</v>
      </c>
      <c r="I140" s="592">
        <f t="shared" si="46"/>
        <v>4520</v>
      </c>
      <c r="J140" s="591">
        <f t="shared" si="11"/>
        <v>4750</v>
      </c>
      <c r="K140" s="592"/>
      <c r="L140" s="425">
        <f t="shared" si="9"/>
        <v>0</v>
      </c>
      <c r="M140" s="453">
        <v>4520</v>
      </c>
      <c r="P140" s="455"/>
      <c r="Q140" s="455"/>
      <c r="R140" s="406"/>
      <c r="S140" s="455"/>
      <c r="T140" s="455"/>
    </row>
    <row r="141" spans="1:20" s="453" customFormat="1" ht="29.25" x14ac:dyDescent="0.25">
      <c r="A141" s="505">
        <v>118</v>
      </c>
      <c r="B141" s="467" t="s">
        <v>296</v>
      </c>
      <c r="C141" s="588" t="s">
        <v>128</v>
      </c>
      <c r="D141" s="469" t="s">
        <v>298</v>
      </c>
      <c r="E141" s="451"/>
      <c r="F141" s="472"/>
      <c r="G141" s="589">
        <f t="shared" si="10"/>
        <v>4900</v>
      </c>
      <c r="H141" s="591">
        <f t="shared" si="45"/>
        <v>5150</v>
      </c>
      <c r="I141" s="592">
        <f t="shared" si="46"/>
        <v>4900</v>
      </c>
      <c r="J141" s="591">
        <f t="shared" si="11"/>
        <v>5150</v>
      </c>
      <c r="K141" s="592"/>
      <c r="L141" s="425">
        <f t="shared" si="9"/>
        <v>0</v>
      </c>
      <c r="M141" s="453">
        <v>4900</v>
      </c>
      <c r="P141" s="455"/>
      <c r="Q141" s="455"/>
      <c r="R141" s="406"/>
      <c r="S141" s="455"/>
      <c r="T141" s="455"/>
    </row>
    <row r="142" spans="1:20" s="453" customFormat="1" ht="39" x14ac:dyDescent="0.25">
      <c r="A142" s="505">
        <v>119</v>
      </c>
      <c r="B142" s="467" t="s">
        <v>363</v>
      </c>
      <c r="C142" s="588" t="s">
        <v>300</v>
      </c>
      <c r="D142" s="469" t="s">
        <v>299</v>
      </c>
      <c r="E142" s="451"/>
      <c r="F142" s="472"/>
      <c r="G142" s="589">
        <f t="shared" si="10"/>
        <v>590</v>
      </c>
      <c r="H142" s="591">
        <f t="shared" si="45"/>
        <v>620</v>
      </c>
      <c r="I142" s="592">
        <f t="shared" si="46"/>
        <v>590</v>
      </c>
      <c r="J142" s="591">
        <f t="shared" si="11"/>
        <v>620</v>
      </c>
      <c r="K142" s="592"/>
      <c r="L142" s="425">
        <f t="shared" si="9"/>
        <v>0</v>
      </c>
      <c r="M142" s="453">
        <v>590</v>
      </c>
      <c r="P142" s="455"/>
      <c r="Q142" s="455"/>
      <c r="R142" s="406"/>
      <c r="S142" s="455"/>
      <c r="T142" s="455"/>
    </row>
    <row r="143" spans="1:20" s="453" customFormat="1" ht="19.5" x14ac:dyDescent="0.25">
      <c r="A143" s="505">
        <v>120</v>
      </c>
      <c r="B143" s="448" t="s">
        <v>71</v>
      </c>
      <c r="C143" s="586" t="s">
        <v>72</v>
      </c>
      <c r="D143" s="479" t="s">
        <v>73</v>
      </c>
      <c r="E143" s="471">
        <v>4</v>
      </c>
      <c r="F143" s="472">
        <v>0.01</v>
      </c>
      <c r="G143" s="589">
        <f t="shared" si="10"/>
        <v>1300</v>
      </c>
      <c r="H143" s="591">
        <f t="shared" si="45"/>
        <v>1360</v>
      </c>
      <c r="I143" s="592">
        <f t="shared" si="46"/>
        <v>830</v>
      </c>
      <c r="J143" s="591">
        <f t="shared" si="11"/>
        <v>870</v>
      </c>
      <c r="K143" s="592">
        <f>Орион!K140</f>
        <v>470</v>
      </c>
      <c r="L143" s="425">
        <f t="shared" si="9"/>
        <v>490</v>
      </c>
      <c r="M143" s="453">
        <v>830</v>
      </c>
      <c r="P143" s="455"/>
      <c r="Q143" s="455"/>
      <c r="R143" s="406"/>
      <c r="S143" s="455"/>
      <c r="T143" s="455"/>
    </row>
    <row r="144" spans="1:20" s="453" customFormat="1" ht="20.25" thickBot="1" x14ac:dyDescent="0.3">
      <c r="A144" s="505">
        <v>121</v>
      </c>
      <c r="B144" s="448" t="s">
        <v>74</v>
      </c>
      <c r="C144" s="586" t="s">
        <v>72</v>
      </c>
      <c r="D144" s="479" t="s">
        <v>75</v>
      </c>
      <c r="E144" s="471">
        <v>4</v>
      </c>
      <c r="F144" s="473">
        <v>0.01</v>
      </c>
      <c r="G144" s="589">
        <f t="shared" si="10"/>
        <v>1410</v>
      </c>
      <c r="H144" s="593">
        <f t="shared" si="45"/>
        <v>1480</v>
      </c>
      <c r="I144" s="594">
        <f t="shared" si="46"/>
        <v>1410</v>
      </c>
      <c r="J144" s="593">
        <f t="shared" si="11"/>
        <v>1480</v>
      </c>
      <c r="K144" s="594"/>
      <c r="L144" s="425">
        <f t="shared" si="9"/>
        <v>0</v>
      </c>
      <c r="M144" s="453">
        <v>1410</v>
      </c>
      <c r="P144" s="455"/>
      <c r="Q144" s="455"/>
      <c r="R144" s="406"/>
      <c r="S144" s="455"/>
      <c r="T144" s="455"/>
    </row>
  </sheetData>
  <mergeCells count="6">
    <mergeCell ref="B9:C9"/>
    <mergeCell ref="G22:H22"/>
    <mergeCell ref="I22:J22"/>
    <mergeCell ref="K22:L22"/>
    <mergeCell ref="B11:F11"/>
    <mergeCell ref="F12:G12"/>
  </mergeCells>
  <pageMargins left="0.7" right="0.7" top="0.75" bottom="0.75" header="0.3" footer="0.3"/>
  <pageSetup scale="6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U160"/>
  <sheetViews>
    <sheetView zoomScaleNormal="100" zoomScalePageLayoutView="150" workbookViewId="0">
      <selection activeCell="M17" sqref="M17"/>
    </sheetView>
  </sheetViews>
  <sheetFormatPr defaultRowHeight="15" x14ac:dyDescent="0.25"/>
  <cols>
    <col min="1" max="1" width="2.42578125" style="15" customWidth="1"/>
    <col min="2" max="2" width="12.7109375" style="126" customWidth="1"/>
    <col min="3" max="3" width="13.7109375" style="29" customWidth="1"/>
    <col min="4" max="4" width="10.85546875" style="4" customWidth="1"/>
    <col min="5" max="5" width="3.85546875" customWidth="1"/>
    <col min="6" max="6" width="4.85546875" style="19" customWidth="1"/>
    <col min="7" max="7" width="10.85546875" style="4" customWidth="1"/>
    <col min="8" max="9" width="9.140625" style="575"/>
    <col min="10" max="11" width="7.42578125" style="17" customWidth="1"/>
    <col min="12" max="12" width="9.140625" style="575"/>
    <col min="13" max="13" width="9.140625" style="575" customWidth="1"/>
    <col min="14" max="14" width="10" style="17" hidden="1" customWidth="1"/>
    <col min="17" max="21" width="9.140625" style="414"/>
  </cols>
  <sheetData>
    <row r="1" spans="1:21" s="316" customFormat="1" x14ac:dyDescent="0.25">
      <c r="A1" s="9"/>
      <c r="B1" s="124"/>
      <c r="C1" s="29"/>
      <c r="D1" s="11"/>
      <c r="F1" s="19"/>
      <c r="G1" s="4"/>
      <c r="H1" s="17"/>
      <c r="I1" s="17"/>
      <c r="J1" s="575"/>
      <c r="K1" s="575"/>
      <c r="L1" s="17"/>
      <c r="M1" s="575"/>
      <c r="Q1" s="414"/>
      <c r="R1" s="414"/>
      <c r="S1" s="414"/>
      <c r="T1" s="414"/>
      <c r="U1" s="414"/>
    </row>
    <row r="2" spans="1:21" s="316" customFormat="1" x14ac:dyDescent="0.25">
      <c r="A2" s="13"/>
      <c r="B2" s="125"/>
      <c r="C2" s="29"/>
      <c r="D2" s="315"/>
      <c r="F2" s="19"/>
      <c r="G2" s="4"/>
      <c r="H2" s="17"/>
      <c r="I2" s="17"/>
      <c r="J2" s="575"/>
      <c r="K2" s="575"/>
      <c r="L2" s="17"/>
      <c r="M2" s="575"/>
      <c r="Q2" s="414"/>
      <c r="R2" s="414"/>
      <c r="S2" s="414"/>
      <c r="T2" s="414"/>
      <c r="U2" s="414"/>
    </row>
    <row r="3" spans="1:21" s="316" customFormat="1" x14ac:dyDescent="0.25">
      <c r="A3" s="13"/>
      <c r="B3" s="125"/>
      <c r="C3" s="29"/>
      <c r="D3" s="5"/>
      <c r="F3" s="19"/>
      <c r="G3" s="4"/>
      <c r="H3" s="17"/>
      <c r="I3" s="17"/>
      <c r="J3" s="575"/>
      <c r="K3" s="575"/>
      <c r="L3" s="17"/>
      <c r="M3" s="575"/>
      <c r="Q3" s="414"/>
      <c r="R3" s="414"/>
      <c r="S3" s="414"/>
      <c r="T3" s="414"/>
      <c r="U3" s="414"/>
    </row>
    <row r="4" spans="1:21" s="316" customFormat="1" ht="18" x14ac:dyDescent="0.25">
      <c r="A4" s="106" t="s">
        <v>266</v>
      </c>
      <c r="B4" s="126"/>
      <c r="C4" s="29"/>
      <c r="D4" s="4"/>
      <c r="E4" s="6"/>
      <c r="F4" s="20"/>
      <c r="G4" s="18"/>
      <c r="H4" s="17"/>
      <c r="I4" s="17"/>
      <c r="J4" s="575"/>
      <c r="K4" s="575"/>
      <c r="L4" s="17"/>
      <c r="M4" s="575"/>
      <c r="Q4" s="414"/>
      <c r="R4" s="414"/>
      <c r="S4" s="414"/>
      <c r="T4" s="414"/>
      <c r="U4" s="414"/>
    </row>
    <row r="5" spans="1:21" s="316" customFormat="1" ht="18" x14ac:dyDescent="0.25">
      <c r="A5" s="108"/>
      <c r="B5" s="126"/>
      <c r="C5" s="29"/>
      <c r="D5" s="4"/>
      <c r="E5" s="6"/>
      <c r="F5" s="20"/>
      <c r="G5" s="18"/>
      <c r="H5" s="17"/>
      <c r="I5" s="17"/>
      <c r="J5" s="575"/>
      <c r="K5" s="575"/>
      <c r="L5" s="17"/>
      <c r="M5" s="575"/>
      <c r="Q5" s="414"/>
      <c r="R5" s="414"/>
      <c r="S5" s="414"/>
      <c r="T5" s="414"/>
      <c r="U5" s="414"/>
    </row>
    <row r="6" spans="1:21" s="316" customFormat="1" ht="18" x14ac:dyDescent="0.25">
      <c r="A6" s="109" t="s">
        <v>261</v>
      </c>
      <c r="B6" s="126"/>
      <c r="C6" s="29"/>
      <c r="D6" s="4"/>
      <c r="E6" s="6"/>
      <c r="F6" s="20"/>
      <c r="G6" s="4"/>
      <c r="H6" s="17"/>
      <c r="I6" s="17"/>
      <c r="J6" s="575"/>
      <c r="K6" s="575"/>
      <c r="L6" s="17"/>
      <c r="M6" s="575"/>
      <c r="Q6" s="414"/>
      <c r="R6" s="414"/>
      <c r="S6" s="414"/>
      <c r="T6" s="414"/>
      <c r="U6" s="414"/>
    </row>
    <row r="7" spans="1:21" s="316" customFormat="1" x14ac:dyDescent="0.25">
      <c r="A7" s="15"/>
      <c r="B7" s="124"/>
      <c r="C7" s="199" t="s">
        <v>499</v>
      </c>
      <c r="D7" s="198"/>
      <c r="E7" s="190"/>
      <c r="F7" s="19"/>
      <c r="G7" s="4"/>
      <c r="H7" s="17"/>
      <c r="I7" s="17"/>
      <c r="J7" s="575"/>
      <c r="K7" s="575"/>
      <c r="L7" s="17"/>
      <c r="M7" s="575"/>
      <c r="Q7" s="414"/>
      <c r="R7" s="414"/>
      <c r="S7" s="414"/>
      <c r="T7" s="414"/>
      <c r="U7" s="414"/>
    </row>
    <row r="8" spans="1:21" s="316" customFormat="1" x14ac:dyDescent="0.25">
      <c r="A8" s="15"/>
      <c r="B8" s="174" t="s">
        <v>5</v>
      </c>
      <c r="C8" s="29"/>
      <c r="D8" s="4"/>
      <c r="F8" s="19"/>
      <c r="G8" s="4"/>
      <c r="H8" s="17"/>
      <c r="I8" s="17"/>
      <c r="J8" s="575"/>
      <c r="K8" s="575"/>
      <c r="L8" s="17"/>
      <c r="M8" s="575"/>
      <c r="Q8" s="414"/>
      <c r="R8" s="414"/>
      <c r="S8" s="414"/>
      <c r="T8" s="414"/>
      <c r="U8" s="414"/>
    </row>
    <row r="9" spans="1:21" s="316" customFormat="1" x14ac:dyDescent="0.25">
      <c r="A9" s="15"/>
      <c r="B9" s="314" t="s">
        <v>108</v>
      </c>
      <c r="C9" s="179" t="s">
        <v>77</v>
      </c>
      <c r="D9" s="4"/>
      <c r="F9" s="19"/>
      <c r="G9" s="4"/>
      <c r="H9" s="17"/>
      <c r="I9" s="17"/>
      <c r="J9" s="575"/>
      <c r="K9" s="575"/>
      <c r="L9" s="17"/>
      <c r="M9" s="575"/>
      <c r="Q9" s="414"/>
      <c r="R9" s="414"/>
      <c r="S9" s="414"/>
      <c r="T9" s="414"/>
      <c r="U9" s="414"/>
    </row>
    <row r="10" spans="1:21" s="316" customFormat="1" x14ac:dyDescent="0.25">
      <c r="A10" s="15"/>
      <c r="B10" s="314"/>
      <c r="C10" s="179" t="s">
        <v>190</v>
      </c>
      <c r="D10" s="4"/>
      <c r="F10" s="19"/>
      <c r="G10" s="4"/>
      <c r="H10" s="17"/>
      <c r="I10" s="17"/>
      <c r="J10" s="575"/>
      <c r="K10" s="575"/>
      <c r="L10" s="17"/>
      <c r="M10" s="575"/>
      <c r="Q10" s="414"/>
      <c r="R10" s="414"/>
      <c r="S10" s="414"/>
      <c r="T10" s="414"/>
      <c r="U10" s="414"/>
    </row>
    <row r="11" spans="1:21" s="316" customFormat="1" x14ac:dyDescent="0.25">
      <c r="A11" s="15"/>
      <c r="B11" s="314" t="s">
        <v>4</v>
      </c>
      <c r="C11" s="179" t="s">
        <v>169</v>
      </c>
      <c r="D11" s="4"/>
      <c r="F11" s="19"/>
      <c r="G11" s="4"/>
      <c r="H11" s="17"/>
      <c r="I11" s="17"/>
      <c r="J11" s="575"/>
      <c r="K11" s="575"/>
      <c r="L11" s="17"/>
      <c r="M11" s="575"/>
      <c r="Q11" s="414"/>
      <c r="R11" s="414"/>
      <c r="S11" s="414"/>
      <c r="T11" s="414"/>
      <c r="U11" s="414"/>
    </row>
    <row r="12" spans="1:21" s="316" customFormat="1" x14ac:dyDescent="0.25">
      <c r="A12" s="15"/>
      <c r="B12" s="126"/>
      <c r="C12" s="179" t="s">
        <v>170</v>
      </c>
      <c r="D12" s="4"/>
      <c r="F12" s="19"/>
      <c r="G12" s="4"/>
      <c r="H12" s="17"/>
      <c r="I12" s="17"/>
      <c r="J12" s="575"/>
      <c r="K12" s="575"/>
      <c r="L12" s="17"/>
      <c r="M12" s="575"/>
      <c r="Q12" s="414"/>
      <c r="R12" s="414"/>
      <c r="S12" s="414"/>
      <c r="T12" s="414"/>
      <c r="U12" s="414"/>
    </row>
    <row r="13" spans="1:21" s="316" customFormat="1" x14ac:dyDescent="0.25">
      <c r="A13" s="15"/>
      <c r="B13" s="169"/>
      <c r="C13" s="179" t="s">
        <v>195</v>
      </c>
      <c r="D13" s="4"/>
      <c r="F13" s="19"/>
      <c r="G13" s="4"/>
      <c r="H13" s="17"/>
      <c r="I13" s="17"/>
      <c r="J13" s="575"/>
      <c r="K13" s="575"/>
      <c r="L13" s="17"/>
      <c r="M13" s="575"/>
      <c r="Q13" s="414"/>
      <c r="R13" s="414"/>
      <c r="S13" s="414"/>
      <c r="T13" s="414"/>
      <c r="U13" s="414"/>
    </row>
    <row r="14" spans="1:21" s="316" customFormat="1" ht="15.75" thickBot="1" x14ac:dyDescent="0.3">
      <c r="A14" s="15"/>
      <c r="B14" s="176" t="s">
        <v>390</v>
      </c>
      <c r="C14" s="180" t="s">
        <v>504</v>
      </c>
      <c r="D14" s="4"/>
      <c r="F14" s="19"/>
      <c r="G14" s="4"/>
      <c r="H14" s="17"/>
      <c r="I14" s="17"/>
      <c r="J14" s="575"/>
      <c r="K14" s="575"/>
      <c r="L14" s="17"/>
      <c r="M14" s="575"/>
      <c r="Q14" s="414"/>
      <c r="R14" s="414"/>
      <c r="S14" s="414"/>
      <c r="T14" s="414"/>
      <c r="U14" s="414"/>
    </row>
    <row r="15" spans="1:21" s="316" customFormat="1" ht="15.75" thickBot="1" x14ac:dyDescent="0.3">
      <c r="A15" s="15" t="s">
        <v>479</v>
      </c>
      <c r="B15" s="176" t="s">
        <v>392</v>
      </c>
      <c r="C15" s="180" t="s">
        <v>397</v>
      </c>
      <c r="D15" s="4"/>
      <c r="F15" s="19"/>
      <c r="G15" s="4"/>
      <c r="H15" s="803" t="s">
        <v>449</v>
      </c>
      <c r="I15" s="804"/>
      <c r="J15" s="803" t="s">
        <v>12</v>
      </c>
      <c r="K15" s="804"/>
      <c r="L15" s="803" t="s">
        <v>450</v>
      </c>
      <c r="M15" s="804"/>
      <c r="Q15" s="414"/>
      <c r="R15" s="414"/>
      <c r="S15" s="414"/>
      <c r="T15" s="414"/>
      <c r="U15" s="414"/>
    </row>
    <row r="16" spans="1:21" ht="24.75" x14ac:dyDescent="0.25">
      <c r="A16" s="251" t="s">
        <v>0</v>
      </c>
      <c r="B16" s="254" t="s">
        <v>3</v>
      </c>
      <c r="C16" s="254" t="s">
        <v>2</v>
      </c>
      <c r="D16" s="251" t="s">
        <v>9</v>
      </c>
      <c r="E16" s="255" t="s">
        <v>1</v>
      </c>
      <c r="F16" s="252" t="s">
        <v>107</v>
      </c>
      <c r="G16" s="302"/>
      <c r="H16" s="443" t="s">
        <v>446</v>
      </c>
      <c r="I16" s="444" t="s">
        <v>500</v>
      </c>
      <c r="J16" s="291" t="s">
        <v>443</v>
      </c>
      <c r="K16" s="304" t="s">
        <v>498</v>
      </c>
      <c r="L16" s="443" t="s">
        <v>447</v>
      </c>
      <c r="M16" s="444" t="s">
        <v>501</v>
      </c>
      <c r="N16" s="306" t="s">
        <v>441</v>
      </c>
    </row>
    <row r="17" spans="1:19" x14ac:dyDescent="0.25">
      <c r="A17" s="323">
        <v>1</v>
      </c>
      <c r="B17" s="221" t="s">
        <v>199</v>
      </c>
      <c r="C17" s="120" t="s">
        <v>205</v>
      </c>
      <c r="D17" s="51" t="s">
        <v>206</v>
      </c>
      <c r="E17" s="58"/>
      <c r="F17" s="21"/>
      <c r="G17" s="307" t="s">
        <v>12</v>
      </c>
      <c r="H17" s="589">
        <f>J17+L17</f>
        <v>1740</v>
      </c>
      <c r="I17" s="425">
        <f t="shared" ref="I17:I48" si="0">M17+K17</f>
        <v>1830</v>
      </c>
      <c r="J17" s="590">
        <f t="shared" ref="J17:J48" si="1">ROUND(N17*(1+ОбщаяНаценка/100),-1)</f>
        <v>370</v>
      </c>
      <c r="K17" s="425">
        <f>ROUND(J17*1.05,-1)</f>
        <v>390</v>
      </c>
      <c r="L17" s="590">
        <f>Ева!K24</f>
        <v>1370</v>
      </c>
      <c r="M17" s="425">
        <f t="shared" ref="M17:M80" si="2">ROUND(L17*1.05,-1)</f>
        <v>1440</v>
      </c>
      <c r="N17" s="395">
        <v>370</v>
      </c>
      <c r="O17" s="190" t="s">
        <v>413</v>
      </c>
      <c r="P17" s="190"/>
      <c r="Q17" s="286"/>
      <c r="S17" s="286"/>
    </row>
    <row r="18" spans="1:19" x14ac:dyDescent="0.25">
      <c r="A18" s="323">
        <v>2</v>
      </c>
      <c r="B18" s="258" t="s">
        <v>420</v>
      </c>
      <c r="C18" s="209" t="s">
        <v>205</v>
      </c>
      <c r="D18" s="206" t="s">
        <v>421</v>
      </c>
      <c r="E18" s="273"/>
      <c r="F18" s="274"/>
      <c r="G18" s="308"/>
      <c r="H18" s="589">
        <f t="shared" ref="H18:H81" si="3">J18+L18</f>
        <v>1740</v>
      </c>
      <c r="I18" s="425">
        <f t="shared" si="0"/>
        <v>1830</v>
      </c>
      <c r="J18" s="590">
        <f t="shared" si="1"/>
        <v>340</v>
      </c>
      <c r="K18" s="425">
        <f t="shared" ref="K18:K81" si="4">ROUND(J18*1.05,-1)</f>
        <v>360</v>
      </c>
      <c r="L18" s="590">
        <f>Ева!K25</f>
        <v>1400</v>
      </c>
      <c r="M18" s="425">
        <f t="shared" si="2"/>
        <v>1470</v>
      </c>
      <c r="N18" s="395">
        <v>340</v>
      </c>
      <c r="O18" s="190" t="s">
        <v>414</v>
      </c>
      <c r="P18" s="190"/>
      <c r="Q18" s="286"/>
      <c r="S18" s="286"/>
    </row>
    <row r="19" spans="1:19" x14ac:dyDescent="0.25">
      <c r="A19" s="323">
        <v>3</v>
      </c>
      <c r="B19" s="258" t="s">
        <v>200</v>
      </c>
      <c r="C19" s="209" t="s">
        <v>205</v>
      </c>
      <c r="D19" s="206" t="s">
        <v>207</v>
      </c>
      <c r="E19" s="273"/>
      <c r="F19" s="274"/>
      <c r="G19" s="308" t="s">
        <v>12</v>
      </c>
      <c r="H19" s="589">
        <f t="shared" si="3"/>
        <v>1940</v>
      </c>
      <c r="I19" s="425">
        <f t="shared" si="0"/>
        <v>2030</v>
      </c>
      <c r="J19" s="590">
        <f t="shared" si="1"/>
        <v>470</v>
      </c>
      <c r="K19" s="425">
        <f t="shared" si="4"/>
        <v>490</v>
      </c>
      <c r="L19" s="590">
        <f>Ева!K26</f>
        <v>1470</v>
      </c>
      <c r="M19" s="425">
        <f t="shared" si="2"/>
        <v>1540</v>
      </c>
      <c r="N19" s="395">
        <v>470</v>
      </c>
      <c r="O19" s="190" t="s">
        <v>415</v>
      </c>
      <c r="P19" s="190"/>
      <c r="Q19" s="286"/>
      <c r="S19" s="286"/>
    </row>
    <row r="20" spans="1:19" x14ac:dyDescent="0.25">
      <c r="A20" s="323">
        <v>4</v>
      </c>
      <c r="B20" s="258" t="s">
        <v>201</v>
      </c>
      <c r="C20" s="209" t="s">
        <v>205</v>
      </c>
      <c r="D20" s="206" t="s">
        <v>208</v>
      </c>
      <c r="E20" s="273"/>
      <c r="F20" s="274"/>
      <c r="G20" s="308" t="s">
        <v>12</v>
      </c>
      <c r="H20" s="589">
        <f t="shared" si="3"/>
        <v>2050</v>
      </c>
      <c r="I20" s="425">
        <f t="shared" si="0"/>
        <v>2160</v>
      </c>
      <c r="J20" s="590">
        <f t="shared" si="1"/>
        <v>520</v>
      </c>
      <c r="K20" s="425">
        <f t="shared" si="4"/>
        <v>550</v>
      </c>
      <c r="L20" s="590">
        <f>Ева!K27</f>
        <v>1530</v>
      </c>
      <c r="M20" s="425">
        <f t="shared" si="2"/>
        <v>1610</v>
      </c>
      <c r="N20" s="395">
        <v>520</v>
      </c>
      <c r="O20" s="190" t="s">
        <v>416</v>
      </c>
      <c r="P20" s="190"/>
      <c r="Q20" s="286"/>
      <c r="S20" s="286"/>
    </row>
    <row r="21" spans="1:19" x14ac:dyDescent="0.25">
      <c r="A21" s="323">
        <v>5</v>
      </c>
      <c r="B21" s="258" t="s">
        <v>202</v>
      </c>
      <c r="C21" s="209" t="s">
        <v>205</v>
      </c>
      <c r="D21" s="206" t="s">
        <v>209</v>
      </c>
      <c r="E21" s="273"/>
      <c r="F21" s="274"/>
      <c r="G21" s="308" t="s">
        <v>12</v>
      </c>
      <c r="H21" s="589">
        <f t="shared" si="3"/>
        <v>2160</v>
      </c>
      <c r="I21" s="425">
        <f t="shared" si="0"/>
        <v>2270</v>
      </c>
      <c r="J21" s="590">
        <f t="shared" si="1"/>
        <v>580</v>
      </c>
      <c r="K21" s="425">
        <f t="shared" si="4"/>
        <v>610</v>
      </c>
      <c r="L21" s="590">
        <f>Ева!K28</f>
        <v>1580</v>
      </c>
      <c r="M21" s="425">
        <f t="shared" si="2"/>
        <v>1660</v>
      </c>
      <c r="N21" s="395">
        <v>580</v>
      </c>
      <c r="O21" s="190" t="s">
        <v>417</v>
      </c>
      <c r="P21" s="190"/>
      <c r="Q21" s="286"/>
      <c r="S21" s="286"/>
    </row>
    <row r="22" spans="1:19" x14ac:dyDescent="0.25">
      <c r="A22" s="323">
        <v>6</v>
      </c>
      <c r="B22" s="258" t="s">
        <v>203</v>
      </c>
      <c r="C22" s="209" t="s">
        <v>205</v>
      </c>
      <c r="D22" s="206" t="s">
        <v>210</v>
      </c>
      <c r="E22" s="273"/>
      <c r="F22" s="274"/>
      <c r="G22" s="308" t="s">
        <v>12</v>
      </c>
      <c r="H22" s="589">
        <f t="shared" si="3"/>
        <v>2290</v>
      </c>
      <c r="I22" s="425">
        <f t="shared" si="0"/>
        <v>2400</v>
      </c>
      <c r="J22" s="590">
        <f t="shared" si="1"/>
        <v>680</v>
      </c>
      <c r="K22" s="425">
        <f t="shared" si="4"/>
        <v>710</v>
      </c>
      <c r="L22" s="590">
        <f>Ева!K29</f>
        <v>1610</v>
      </c>
      <c r="M22" s="425">
        <f t="shared" si="2"/>
        <v>1690</v>
      </c>
      <c r="N22" s="395">
        <v>680</v>
      </c>
      <c r="O22" s="190"/>
      <c r="P22" s="190"/>
      <c r="Q22" s="286"/>
      <c r="S22" s="286"/>
    </row>
    <row r="23" spans="1:19" x14ac:dyDescent="0.25">
      <c r="A23" s="323">
        <v>7</v>
      </c>
      <c r="B23" s="257" t="s">
        <v>204</v>
      </c>
      <c r="C23" s="209" t="s">
        <v>205</v>
      </c>
      <c r="D23" s="206" t="s">
        <v>211</v>
      </c>
      <c r="E23" s="273"/>
      <c r="F23" s="274"/>
      <c r="G23" s="308" t="s">
        <v>12</v>
      </c>
      <c r="H23" s="589">
        <f t="shared" si="3"/>
        <v>710</v>
      </c>
      <c r="I23" s="425">
        <f t="shared" si="0"/>
        <v>740</v>
      </c>
      <c r="J23" s="590">
        <f t="shared" si="1"/>
        <v>50</v>
      </c>
      <c r="K23" s="425">
        <f t="shared" si="4"/>
        <v>50</v>
      </c>
      <c r="L23" s="590">
        <f>Ева!K30</f>
        <v>660</v>
      </c>
      <c r="M23" s="425">
        <f t="shared" si="2"/>
        <v>690</v>
      </c>
      <c r="N23" s="395">
        <v>50</v>
      </c>
      <c r="O23" s="190"/>
      <c r="P23" s="190"/>
      <c r="Q23" s="286"/>
      <c r="S23" s="286"/>
    </row>
    <row r="24" spans="1:19" x14ac:dyDescent="0.25">
      <c r="A24" s="323">
        <v>8</v>
      </c>
      <c r="B24" s="257" t="s">
        <v>422</v>
      </c>
      <c r="C24" s="209" t="s">
        <v>205</v>
      </c>
      <c r="D24" s="206" t="s">
        <v>423</v>
      </c>
      <c r="E24" s="273"/>
      <c r="F24" s="274"/>
      <c r="G24" s="308"/>
      <c r="H24" s="589">
        <f t="shared" si="3"/>
        <v>2550</v>
      </c>
      <c r="I24" s="425">
        <f t="shared" si="0"/>
        <v>2680</v>
      </c>
      <c r="J24" s="590">
        <f t="shared" si="1"/>
        <v>310</v>
      </c>
      <c r="K24" s="425">
        <f t="shared" si="4"/>
        <v>330</v>
      </c>
      <c r="L24" s="590">
        <f>Ева!K31</f>
        <v>2240</v>
      </c>
      <c r="M24" s="425">
        <f t="shared" si="2"/>
        <v>2350</v>
      </c>
      <c r="N24" s="395">
        <v>310</v>
      </c>
      <c r="O24" s="190"/>
      <c r="P24" s="190"/>
      <c r="Q24" s="286"/>
      <c r="S24" s="286"/>
    </row>
    <row r="25" spans="1:19" x14ac:dyDescent="0.25">
      <c r="A25" s="323">
        <v>9</v>
      </c>
      <c r="B25" s="229" t="s">
        <v>225</v>
      </c>
      <c r="C25" s="275" t="s">
        <v>10</v>
      </c>
      <c r="D25" s="204" t="s">
        <v>11</v>
      </c>
      <c r="E25" s="186">
        <v>2</v>
      </c>
      <c r="F25" s="186">
        <v>0.01</v>
      </c>
      <c r="G25" s="309" t="s">
        <v>12</v>
      </c>
      <c r="H25" s="589">
        <f t="shared" si="3"/>
        <v>1470</v>
      </c>
      <c r="I25" s="425">
        <f t="shared" si="0"/>
        <v>1550</v>
      </c>
      <c r="J25" s="590">
        <f t="shared" si="1"/>
        <v>530</v>
      </c>
      <c r="K25" s="425">
        <f t="shared" si="4"/>
        <v>560</v>
      </c>
      <c r="L25" s="590">
        <f>Ева!K32</f>
        <v>940</v>
      </c>
      <c r="M25" s="425">
        <f t="shared" si="2"/>
        <v>990</v>
      </c>
      <c r="N25" s="395">
        <v>530</v>
      </c>
      <c r="Q25" s="286"/>
      <c r="S25" s="286"/>
    </row>
    <row r="26" spans="1:19" ht="15.75" customHeight="1" x14ac:dyDescent="0.25">
      <c r="A26" s="323">
        <v>10</v>
      </c>
      <c r="B26" s="224" t="s">
        <v>268</v>
      </c>
      <c r="C26" s="121" t="s">
        <v>253</v>
      </c>
      <c r="D26" s="52" t="s">
        <v>192</v>
      </c>
      <c r="E26" s="96"/>
      <c r="F26" s="96"/>
      <c r="G26" s="307" t="s">
        <v>12</v>
      </c>
      <c r="H26" s="589">
        <f t="shared" si="3"/>
        <v>1920</v>
      </c>
      <c r="I26" s="425">
        <f t="shared" si="0"/>
        <v>2020</v>
      </c>
      <c r="J26" s="590">
        <f t="shared" si="1"/>
        <v>780</v>
      </c>
      <c r="K26" s="425">
        <f t="shared" si="4"/>
        <v>820</v>
      </c>
      <c r="L26" s="590">
        <f>Ева!K33</f>
        <v>1140</v>
      </c>
      <c r="M26" s="425">
        <f t="shared" si="2"/>
        <v>1200</v>
      </c>
      <c r="N26" s="395">
        <v>780</v>
      </c>
      <c r="Q26" s="286"/>
      <c r="S26" s="286"/>
    </row>
    <row r="27" spans="1:19" x14ac:dyDescent="0.25">
      <c r="A27" s="323">
        <v>11</v>
      </c>
      <c r="B27" s="225" t="s">
        <v>338</v>
      </c>
      <c r="C27" s="121" t="s">
        <v>253</v>
      </c>
      <c r="D27" s="115" t="s">
        <v>13</v>
      </c>
      <c r="E27" s="96">
        <v>3</v>
      </c>
      <c r="F27" s="96">
        <v>0.01</v>
      </c>
      <c r="G27" s="310" t="s">
        <v>12</v>
      </c>
      <c r="H27" s="589">
        <f t="shared" si="3"/>
        <v>2000</v>
      </c>
      <c r="I27" s="425">
        <f t="shared" si="0"/>
        <v>2100</v>
      </c>
      <c r="J27" s="590">
        <f t="shared" si="1"/>
        <v>950</v>
      </c>
      <c r="K27" s="425">
        <f t="shared" si="4"/>
        <v>1000</v>
      </c>
      <c r="L27" s="590">
        <f>Ева!K34</f>
        <v>1050</v>
      </c>
      <c r="M27" s="425">
        <f t="shared" si="2"/>
        <v>1100</v>
      </c>
      <c r="N27" s="395">
        <v>950</v>
      </c>
      <c r="Q27" s="286"/>
      <c r="S27" s="286"/>
    </row>
    <row r="28" spans="1:19" ht="15" customHeight="1" x14ac:dyDescent="0.25">
      <c r="A28" s="725">
        <v>12</v>
      </c>
      <c r="B28" s="748" t="s">
        <v>357</v>
      </c>
      <c r="C28" s="746" t="s">
        <v>254</v>
      </c>
      <c r="D28" s="627" t="s">
        <v>13</v>
      </c>
      <c r="E28" s="96">
        <v>3</v>
      </c>
      <c r="F28" s="96">
        <v>0.01</v>
      </c>
      <c r="G28" s="311" t="s">
        <v>168</v>
      </c>
      <c r="H28" s="589">
        <f t="shared" si="3"/>
        <v>2350</v>
      </c>
      <c r="I28" s="425">
        <f t="shared" si="0"/>
        <v>2470</v>
      </c>
      <c r="J28" s="590">
        <f t="shared" si="1"/>
        <v>1300</v>
      </c>
      <c r="K28" s="425">
        <f t="shared" si="4"/>
        <v>1370</v>
      </c>
      <c r="L28" s="590">
        <f>Ева!K35</f>
        <v>1050</v>
      </c>
      <c r="M28" s="425">
        <f t="shared" si="2"/>
        <v>1100</v>
      </c>
      <c r="N28" s="395">
        <v>1300</v>
      </c>
      <c r="Q28" s="286"/>
      <c r="S28" s="286"/>
    </row>
    <row r="29" spans="1:19" x14ac:dyDescent="0.25">
      <c r="A29" s="729"/>
      <c r="B29" s="749"/>
      <c r="C29" s="752"/>
      <c r="D29" s="731"/>
      <c r="E29" s="96"/>
      <c r="F29" s="96"/>
      <c r="G29" s="311" t="s">
        <v>167</v>
      </c>
      <c r="H29" s="589">
        <f t="shared" si="3"/>
        <v>2220</v>
      </c>
      <c r="I29" s="425">
        <f t="shared" si="0"/>
        <v>2330</v>
      </c>
      <c r="J29" s="590">
        <f t="shared" si="1"/>
        <v>1170</v>
      </c>
      <c r="K29" s="425">
        <f t="shared" si="4"/>
        <v>1230</v>
      </c>
      <c r="L29" s="590">
        <f>Ева!K35</f>
        <v>1050</v>
      </c>
      <c r="M29" s="425">
        <f t="shared" si="2"/>
        <v>1100</v>
      </c>
      <c r="N29" s="395">
        <v>1170</v>
      </c>
      <c r="Q29" s="286"/>
      <c r="S29" s="286"/>
    </row>
    <row r="30" spans="1:19" x14ac:dyDescent="0.25">
      <c r="A30" s="323">
        <v>13</v>
      </c>
      <c r="B30" s="221" t="s">
        <v>120</v>
      </c>
      <c r="C30" s="121" t="s">
        <v>253</v>
      </c>
      <c r="D30" s="51" t="s">
        <v>134</v>
      </c>
      <c r="E30" s="96"/>
      <c r="F30" s="96"/>
      <c r="G30" s="312" t="s">
        <v>12</v>
      </c>
      <c r="H30" s="589">
        <f t="shared" si="3"/>
        <v>2450</v>
      </c>
      <c r="I30" s="425">
        <f t="shared" si="0"/>
        <v>2570</v>
      </c>
      <c r="J30" s="590">
        <f t="shared" si="1"/>
        <v>1170</v>
      </c>
      <c r="K30" s="425">
        <f t="shared" si="4"/>
        <v>1230</v>
      </c>
      <c r="L30" s="590">
        <f>Ева!K36</f>
        <v>1280</v>
      </c>
      <c r="M30" s="425">
        <f t="shared" si="2"/>
        <v>1340</v>
      </c>
      <c r="N30" s="395">
        <v>1170</v>
      </c>
      <c r="Q30" s="286"/>
      <c r="S30" s="286"/>
    </row>
    <row r="31" spans="1:19" ht="15" customHeight="1" x14ac:dyDescent="0.25">
      <c r="A31" s="735">
        <v>14</v>
      </c>
      <c r="B31" s="807" t="s">
        <v>318</v>
      </c>
      <c r="C31" s="746" t="s">
        <v>254</v>
      </c>
      <c r="D31" s="778" t="s">
        <v>134</v>
      </c>
      <c r="E31" s="96"/>
      <c r="F31" s="96"/>
      <c r="G31" s="311" t="s">
        <v>168</v>
      </c>
      <c r="H31" s="589">
        <f t="shared" si="3"/>
        <v>2890</v>
      </c>
      <c r="I31" s="425">
        <f t="shared" si="0"/>
        <v>3030</v>
      </c>
      <c r="J31" s="590">
        <f t="shared" si="1"/>
        <v>1610</v>
      </c>
      <c r="K31" s="425">
        <f t="shared" si="4"/>
        <v>1690</v>
      </c>
      <c r="L31" s="590">
        <f>Ева!K37</f>
        <v>1280</v>
      </c>
      <c r="M31" s="425">
        <f t="shared" si="2"/>
        <v>1340</v>
      </c>
      <c r="N31" s="395">
        <v>1610</v>
      </c>
      <c r="Q31" s="286"/>
      <c r="S31" s="286"/>
    </row>
    <row r="32" spans="1:19" ht="15" customHeight="1" x14ac:dyDescent="0.25">
      <c r="A32" s="737"/>
      <c r="B32" s="808"/>
      <c r="C32" s="752"/>
      <c r="D32" s="780"/>
      <c r="E32" s="96"/>
      <c r="F32" s="96"/>
      <c r="G32" s="311" t="s">
        <v>167</v>
      </c>
      <c r="H32" s="589">
        <f t="shared" si="3"/>
        <v>2750</v>
      </c>
      <c r="I32" s="425">
        <f t="shared" si="0"/>
        <v>2880</v>
      </c>
      <c r="J32" s="590">
        <f t="shared" si="1"/>
        <v>1470</v>
      </c>
      <c r="K32" s="425">
        <f t="shared" si="4"/>
        <v>1540</v>
      </c>
      <c r="L32" s="887">
        <f>Ева!K37</f>
        <v>1280</v>
      </c>
      <c r="M32" s="425">
        <f t="shared" si="2"/>
        <v>1340</v>
      </c>
      <c r="N32" s="395">
        <v>1470</v>
      </c>
      <c r="Q32" s="286"/>
      <c r="S32" s="286"/>
    </row>
    <row r="33" spans="1:19" ht="15" customHeight="1" x14ac:dyDescent="0.25">
      <c r="A33" s="322">
        <v>15</v>
      </c>
      <c r="B33" s="221" t="s">
        <v>326</v>
      </c>
      <c r="C33" s="87" t="s">
        <v>253</v>
      </c>
      <c r="D33" s="33" t="s">
        <v>328</v>
      </c>
      <c r="E33" s="96"/>
      <c r="F33" s="96"/>
      <c r="G33" s="312" t="s">
        <v>12</v>
      </c>
      <c r="H33" s="589">
        <f t="shared" si="3"/>
        <v>2050</v>
      </c>
      <c r="I33" s="425">
        <f t="shared" si="0"/>
        <v>2160</v>
      </c>
      <c r="J33" s="590">
        <f t="shared" si="1"/>
        <v>930</v>
      </c>
      <c r="K33" s="425">
        <f t="shared" si="4"/>
        <v>980</v>
      </c>
      <c r="L33" s="590">
        <f>Ева!K38</f>
        <v>1120</v>
      </c>
      <c r="M33" s="425">
        <f t="shared" si="2"/>
        <v>1180</v>
      </c>
      <c r="N33" s="395">
        <v>930</v>
      </c>
      <c r="Q33" s="286"/>
      <c r="S33" s="286"/>
    </row>
    <row r="34" spans="1:19" ht="15" customHeight="1" x14ac:dyDescent="0.25">
      <c r="A34" s="322">
        <v>16</v>
      </c>
      <c r="B34" s="221" t="s">
        <v>329</v>
      </c>
      <c r="C34" s="87" t="s">
        <v>253</v>
      </c>
      <c r="D34" s="33" t="s">
        <v>330</v>
      </c>
      <c r="E34" s="96"/>
      <c r="F34" s="96"/>
      <c r="G34" s="312" t="s">
        <v>12</v>
      </c>
      <c r="H34" s="589">
        <f t="shared" si="3"/>
        <v>2480</v>
      </c>
      <c r="I34" s="425">
        <f t="shared" si="0"/>
        <v>2610</v>
      </c>
      <c r="J34" s="590">
        <f t="shared" si="1"/>
        <v>1160</v>
      </c>
      <c r="K34" s="425">
        <f t="shared" si="4"/>
        <v>1220</v>
      </c>
      <c r="L34" s="590">
        <f>Ева!K39</f>
        <v>1320</v>
      </c>
      <c r="M34" s="425">
        <f t="shared" si="2"/>
        <v>1390</v>
      </c>
      <c r="N34" s="395">
        <v>1160</v>
      </c>
      <c r="Q34" s="286"/>
      <c r="S34" s="286"/>
    </row>
    <row r="35" spans="1:19" x14ac:dyDescent="0.25">
      <c r="A35" s="325">
        <v>17</v>
      </c>
      <c r="B35" s="225" t="s">
        <v>339</v>
      </c>
      <c r="C35" s="121" t="s">
        <v>253</v>
      </c>
      <c r="D35" s="115" t="s">
        <v>14</v>
      </c>
      <c r="E35" s="96">
        <v>4</v>
      </c>
      <c r="F35" s="96">
        <v>0.01</v>
      </c>
      <c r="G35" s="313" t="s">
        <v>12</v>
      </c>
      <c r="H35" s="589">
        <f t="shared" si="3"/>
        <v>2370</v>
      </c>
      <c r="I35" s="425">
        <f t="shared" si="0"/>
        <v>2490</v>
      </c>
      <c r="J35" s="590">
        <f t="shared" si="1"/>
        <v>1210</v>
      </c>
      <c r="K35" s="425">
        <f t="shared" si="4"/>
        <v>1270</v>
      </c>
      <c r="L35" s="590">
        <f>Ева!K40</f>
        <v>1160</v>
      </c>
      <c r="M35" s="425">
        <f t="shared" si="2"/>
        <v>1220</v>
      </c>
      <c r="N35" s="395">
        <v>1210</v>
      </c>
      <c r="Q35" s="286"/>
      <c r="S35" s="286"/>
    </row>
    <row r="36" spans="1:19" ht="15" customHeight="1" x14ac:dyDescent="0.25">
      <c r="A36" s="805">
        <v>18</v>
      </c>
      <c r="B36" s="744" t="s">
        <v>358</v>
      </c>
      <c r="C36" s="746" t="s">
        <v>254</v>
      </c>
      <c r="D36" s="627" t="s">
        <v>14</v>
      </c>
      <c r="E36" s="96">
        <v>4</v>
      </c>
      <c r="F36" s="96">
        <v>0.01</v>
      </c>
      <c r="G36" s="311" t="s">
        <v>168</v>
      </c>
      <c r="H36" s="589">
        <f t="shared" si="3"/>
        <v>2770</v>
      </c>
      <c r="I36" s="425">
        <f t="shared" si="0"/>
        <v>2910</v>
      </c>
      <c r="J36" s="590">
        <f t="shared" si="1"/>
        <v>1610</v>
      </c>
      <c r="K36" s="425">
        <f t="shared" si="4"/>
        <v>1690</v>
      </c>
      <c r="L36" s="590">
        <f>Ева!K41</f>
        <v>1160</v>
      </c>
      <c r="M36" s="425">
        <f t="shared" si="2"/>
        <v>1220</v>
      </c>
      <c r="N36" s="395">
        <v>1610</v>
      </c>
      <c r="Q36" s="286"/>
      <c r="S36" s="286"/>
    </row>
    <row r="37" spans="1:19" x14ac:dyDescent="0.25">
      <c r="A37" s="806"/>
      <c r="B37" s="811"/>
      <c r="C37" s="752"/>
      <c r="D37" s="731"/>
      <c r="E37" s="96"/>
      <c r="F37" s="96"/>
      <c r="G37" s="311" t="s">
        <v>167</v>
      </c>
      <c r="H37" s="589">
        <f t="shared" si="3"/>
        <v>2750</v>
      </c>
      <c r="I37" s="425">
        <f t="shared" si="0"/>
        <v>2890</v>
      </c>
      <c r="J37" s="590">
        <f t="shared" si="1"/>
        <v>1590</v>
      </c>
      <c r="K37" s="425">
        <f t="shared" si="4"/>
        <v>1670</v>
      </c>
      <c r="L37" s="590">
        <f>Ева!K41</f>
        <v>1160</v>
      </c>
      <c r="M37" s="425">
        <f t="shared" si="2"/>
        <v>1220</v>
      </c>
      <c r="N37" s="395">
        <v>1590</v>
      </c>
      <c r="Q37" s="286"/>
      <c r="S37" s="286"/>
    </row>
    <row r="38" spans="1:19" x14ac:dyDescent="0.25">
      <c r="A38" s="323">
        <v>19</v>
      </c>
      <c r="B38" s="221" t="s">
        <v>121</v>
      </c>
      <c r="C38" s="121" t="s">
        <v>253</v>
      </c>
      <c r="D38" s="51" t="s">
        <v>135</v>
      </c>
      <c r="E38" s="96"/>
      <c r="F38" s="96"/>
      <c r="G38" s="312" t="s">
        <v>12</v>
      </c>
      <c r="H38" s="589">
        <f t="shared" si="3"/>
        <v>2940</v>
      </c>
      <c r="I38" s="425">
        <f t="shared" si="0"/>
        <v>3090</v>
      </c>
      <c r="J38" s="590">
        <f t="shared" si="1"/>
        <v>1510</v>
      </c>
      <c r="K38" s="425">
        <f t="shared" si="4"/>
        <v>1590</v>
      </c>
      <c r="L38" s="590">
        <f>Ева!K42</f>
        <v>1430</v>
      </c>
      <c r="M38" s="425">
        <f t="shared" si="2"/>
        <v>1500</v>
      </c>
      <c r="N38" s="395">
        <v>1510</v>
      </c>
      <c r="Q38" s="286"/>
      <c r="S38" s="286"/>
    </row>
    <row r="39" spans="1:19" ht="15" customHeight="1" x14ac:dyDescent="0.25">
      <c r="A39" s="735">
        <v>20</v>
      </c>
      <c r="B39" s="807" t="s">
        <v>319</v>
      </c>
      <c r="C39" s="746" t="s">
        <v>254</v>
      </c>
      <c r="D39" s="778" t="s">
        <v>135</v>
      </c>
      <c r="E39" s="96"/>
      <c r="F39" s="96"/>
      <c r="G39" s="311" t="s">
        <v>168</v>
      </c>
      <c r="H39" s="589">
        <f t="shared" si="3"/>
        <v>3420</v>
      </c>
      <c r="I39" s="425">
        <f t="shared" si="0"/>
        <v>3590</v>
      </c>
      <c r="J39" s="590">
        <f t="shared" si="1"/>
        <v>1990</v>
      </c>
      <c r="K39" s="425">
        <f t="shared" si="4"/>
        <v>2090</v>
      </c>
      <c r="L39" s="590">
        <f>Ева!K43</f>
        <v>1430</v>
      </c>
      <c r="M39" s="425">
        <f t="shared" si="2"/>
        <v>1500</v>
      </c>
      <c r="N39" s="395">
        <v>1990</v>
      </c>
      <c r="Q39" s="286"/>
      <c r="S39" s="286"/>
    </row>
    <row r="40" spans="1:19" x14ac:dyDescent="0.25">
      <c r="A40" s="737"/>
      <c r="B40" s="808"/>
      <c r="C40" s="752"/>
      <c r="D40" s="780"/>
      <c r="E40" s="96"/>
      <c r="F40" s="96"/>
      <c r="G40" s="311" t="s">
        <v>167</v>
      </c>
      <c r="H40" s="589">
        <f t="shared" si="3"/>
        <v>3440</v>
      </c>
      <c r="I40" s="425">
        <f t="shared" si="0"/>
        <v>3610</v>
      </c>
      <c r="J40" s="590">
        <f t="shared" si="1"/>
        <v>2010</v>
      </c>
      <c r="K40" s="425">
        <f t="shared" si="4"/>
        <v>2110</v>
      </c>
      <c r="L40" s="590">
        <f>Ева!K43</f>
        <v>1430</v>
      </c>
      <c r="M40" s="425">
        <f t="shared" si="2"/>
        <v>1500</v>
      </c>
      <c r="N40" s="395">
        <v>2010</v>
      </c>
      <c r="Q40" s="286"/>
      <c r="S40" s="286"/>
    </row>
    <row r="41" spans="1:19" ht="15" customHeight="1" x14ac:dyDescent="0.25">
      <c r="A41" s="325">
        <v>21</v>
      </c>
      <c r="B41" s="225" t="s">
        <v>354</v>
      </c>
      <c r="C41" s="122" t="s">
        <v>255</v>
      </c>
      <c r="D41" s="115" t="s">
        <v>15</v>
      </c>
      <c r="E41" s="96">
        <v>5</v>
      </c>
      <c r="F41" s="96">
        <v>0.01</v>
      </c>
      <c r="G41" s="307" t="s">
        <v>12</v>
      </c>
      <c r="H41" s="589">
        <f t="shared" si="3"/>
        <v>2570</v>
      </c>
      <c r="I41" s="425">
        <f t="shared" si="0"/>
        <v>2700</v>
      </c>
      <c r="J41" s="590">
        <f t="shared" si="1"/>
        <v>1350</v>
      </c>
      <c r="K41" s="425">
        <f t="shared" si="4"/>
        <v>1420</v>
      </c>
      <c r="L41" s="590">
        <f>Ева!K44</f>
        <v>1220</v>
      </c>
      <c r="M41" s="425">
        <f t="shared" si="2"/>
        <v>1280</v>
      </c>
      <c r="N41" s="395">
        <v>1350</v>
      </c>
      <c r="Q41" s="286"/>
      <c r="S41" s="286"/>
    </row>
    <row r="42" spans="1:19" ht="15" customHeight="1" x14ac:dyDescent="0.25">
      <c r="A42" s="725">
        <v>22</v>
      </c>
      <c r="B42" s="748" t="s">
        <v>353</v>
      </c>
      <c r="C42" s="746" t="s">
        <v>254</v>
      </c>
      <c r="D42" s="627" t="s">
        <v>15</v>
      </c>
      <c r="E42" s="96">
        <v>5</v>
      </c>
      <c r="F42" s="96">
        <v>0.01</v>
      </c>
      <c r="G42" s="311" t="s">
        <v>168</v>
      </c>
      <c r="H42" s="589">
        <f t="shared" si="3"/>
        <v>2980</v>
      </c>
      <c r="I42" s="425">
        <f t="shared" si="0"/>
        <v>3130</v>
      </c>
      <c r="J42" s="590">
        <f t="shared" si="1"/>
        <v>1760</v>
      </c>
      <c r="K42" s="425">
        <f t="shared" si="4"/>
        <v>1850</v>
      </c>
      <c r="L42" s="590">
        <f>Ева!K45</f>
        <v>1220</v>
      </c>
      <c r="M42" s="425">
        <f t="shared" si="2"/>
        <v>1280</v>
      </c>
      <c r="N42" s="395">
        <v>1760</v>
      </c>
      <c r="Q42" s="286"/>
      <c r="S42" s="286"/>
    </row>
    <row r="43" spans="1:19" x14ac:dyDescent="0.25">
      <c r="A43" s="729"/>
      <c r="B43" s="749"/>
      <c r="C43" s="752"/>
      <c r="D43" s="731"/>
      <c r="E43" s="96"/>
      <c r="F43" s="96"/>
      <c r="G43" s="311" t="s">
        <v>167</v>
      </c>
      <c r="H43" s="589">
        <f t="shared" si="3"/>
        <v>3010</v>
      </c>
      <c r="I43" s="425">
        <f t="shared" si="0"/>
        <v>3160</v>
      </c>
      <c r="J43" s="590">
        <f t="shared" si="1"/>
        <v>1790</v>
      </c>
      <c r="K43" s="425">
        <f t="shared" si="4"/>
        <v>1880</v>
      </c>
      <c r="L43" s="590">
        <f>Ева!K45</f>
        <v>1220</v>
      </c>
      <c r="M43" s="425">
        <f t="shared" si="2"/>
        <v>1280</v>
      </c>
      <c r="N43" s="395">
        <v>1790</v>
      </c>
      <c r="Q43" s="286"/>
      <c r="S43" s="286"/>
    </row>
    <row r="44" spans="1:19" ht="15" customHeight="1" x14ac:dyDescent="0.25">
      <c r="A44" s="323">
        <v>23</v>
      </c>
      <c r="B44" s="224" t="s">
        <v>252</v>
      </c>
      <c r="C44" s="121" t="s">
        <v>253</v>
      </c>
      <c r="D44" s="51" t="s">
        <v>194</v>
      </c>
      <c r="E44" s="96"/>
      <c r="F44" s="96"/>
      <c r="G44" s="307" t="s">
        <v>12</v>
      </c>
      <c r="H44" s="589">
        <f t="shared" si="3"/>
        <v>3170</v>
      </c>
      <c r="I44" s="425">
        <f t="shared" si="0"/>
        <v>3320</v>
      </c>
      <c r="J44" s="590">
        <f t="shared" si="1"/>
        <v>1680</v>
      </c>
      <c r="K44" s="425">
        <f t="shared" si="4"/>
        <v>1760</v>
      </c>
      <c r="L44" s="590">
        <f>Ева!K46</f>
        <v>1490</v>
      </c>
      <c r="M44" s="425">
        <f t="shared" si="2"/>
        <v>1560</v>
      </c>
      <c r="N44" s="395">
        <v>1680</v>
      </c>
      <c r="Q44" s="286"/>
      <c r="S44" s="286"/>
    </row>
    <row r="45" spans="1:19" ht="15" customHeight="1" x14ac:dyDescent="0.25">
      <c r="A45" s="735">
        <v>24</v>
      </c>
      <c r="B45" s="809" t="s">
        <v>267</v>
      </c>
      <c r="C45" s="746" t="s">
        <v>254</v>
      </c>
      <c r="D45" s="778" t="s">
        <v>194</v>
      </c>
      <c r="E45" s="96"/>
      <c r="F45" s="96"/>
      <c r="G45" s="311" t="s">
        <v>168</v>
      </c>
      <c r="H45" s="589">
        <f t="shared" si="3"/>
        <v>3470</v>
      </c>
      <c r="I45" s="425">
        <f t="shared" si="0"/>
        <v>3640</v>
      </c>
      <c r="J45" s="590">
        <f t="shared" si="1"/>
        <v>1980</v>
      </c>
      <c r="K45" s="425">
        <f t="shared" si="4"/>
        <v>2080</v>
      </c>
      <c r="L45" s="590">
        <f>Ева!K47</f>
        <v>1490</v>
      </c>
      <c r="M45" s="425">
        <f t="shared" si="2"/>
        <v>1560</v>
      </c>
      <c r="N45" s="395">
        <v>1980</v>
      </c>
      <c r="Q45" s="286"/>
      <c r="S45" s="286"/>
    </row>
    <row r="46" spans="1:19" x14ac:dyDescent="0.25">
      <c r="A46" s="737"/>
      <c r="B46" s="810"/>
      <c r="C46" s="752"/>
      <c r="D46" s="780"/>
      <c r="E46" s="96"/>
      <c r="F46" s="96"/>
      <c r="G46" s="311" t="s">
        <v>167</v>
      </c>
      <c r="H46" s="589">
        <f t="shared" si="3"/>
        <v>3670</v>
      </c>
      <c r="I46" s="425">
        <f t="shared" si="0"/>
        <v>3850</v>
      </c>
      <c r="J46" s="590">
        <f t="shared" si="1"/>
        <v>2180</v>
      </c>
      <c r="K46" s="425">
        <f t="shared" si="4"/>
        <v>2290</v>
      </c>
      <c r="L46" s="590">
        <f>Ева!K47</f>
        <v>1490</v>
      </c>
      <c r="M46" s="425">
        <f t="shared" si="2"/>
        <v>1560</v>
      </c>
      <c r="N46" s="395">
        <v>2180</v>
      </c>
      <c r="Q46" s="286"/>
      <c r="S46" s="286"/>
    </row>
    <row r="47" spans="1:19" x14ac:dyDescent="0.25">
      <c r="A47" s="325">
        <v>25</v>
      </c>
      <c r="B47" s="225" t="s">
        <v>355</v>
      </c>
      <c r="C47" s="122" t="s">
        <v>255</v>
      </c>
      <c r="D47" s="115" t="s">
        <v>16</v>
      </c>
      <c r="E47" s="96">
        <v>5</v>
      </c>
      <c r="F47" s="96">
        <v>0.01</v>
      </c>
      <c r="G47" s="307" t="s">
        <v>12</v>
      </c>
      <c r="H47" s="589">
        <f t="shared" si="3"/>
        <v>2760</v>
      </c>
      <c r="I47" s="425">
        <f t="shared" si="0"/>
        <v>2890</v>
      </c>
      <c r="J47" s="590">
        <f t="shared" si="1"/>
        <v>1480</v>
      </c>
      <c r="K47" s="425">
        <f t="shared" si="4"/>
        <v>1550</v>
      </c>
      <c r="L47" s="590">
        <f>Ева!K48</f>
        <v>1280</v>
      </c>
      <c r="M47" s="425">
        <f t="shared" si="2"/>
        <v>1340</v>
      </c>
      <c r="N47" s="395">
        <v>1480</v>
      </c>
      <c r="Q47" s="286"/>
      <c r="S47" s="286"/>
    </row>
    <row r="48" spans="1:19" ht="15" customHeight="1" x14ac:dyDescent="0.25">
      <c r="A48" s="725">
        <v>26</v>
      </c>
      <c r="B48" s="748" t="s">
        <v>356</v>
      </c>
      <c r="C48" s="746" t="s">
        <v>254</v>
      </c>
      <c r="D48" s="627" t="s">
        <v>16</v>
      </c>
      <c r="E48" s="96">
        <v>5</v>
      </c>
      <c r="F48" s="96">
        <v>0.01</v>
      </c>
      <c r="G48" s="311" t="s">
        <v>168</v>
      </c>
      <c r="H48" s="589">
        <f t="shared" si="3"/>
        <v>3190</v>
      </c>
      <c r="I48" s="425">
        <f t="shared" si="0"/>
        <v>3350</v>
      </c>
      <c r="J48" s="590">
        <f t="shared" si="1"/>
        <v>1910</v>
      </c>
      <c r="K48" s="425">
        <f t="shared" si="4"/>
        <v>2010</v>
      </c>
      <c r="L48" s="590">
        <f>Ева!K49</f>
        <v>1280</v>
      </c>
      <c r="M48" s="425">
        <f t="shared" si="2"/>
        <v>1340</v>
      </c>
      <c r="N48" s="395">
        <v>1910</v>
      </c>
      <c r="Q48" s="286"/>
      <c r="S48" s="286"/>
    </row>
    <row r="49" spans="1:19" ht="15" customHeight="1" x14ac:dyDescent="0.25">
      <c r="A49" s="729"/>
      <c r="B49" s="749"/>
      <c r="C49" s="752"/>
      <c r="D49" s="731"/>
      <c r="E49" s="96"/>
      <c r="F49" s="96"/>
      <c r="G49" s="311" t="s">
        <v>167</v>
      </c>
      <c r="H49" s="589">
        <f t="shared" si="3"/>
        <v>3280</v>
      </c>
      <c r="I49" s="425">
        <f t="shared" ref="I49:I80" si="5">M49+K49</f>
        <v>3440</v>
      </c>
      <c r="J49" s="590">
        <f t="shared" ref="J49:J80" si="6">ROUND(N49*(1+ОбщаяНаценка/100),-1)</f>
        <v>2000</v>
      </c>
      <c r="K49" s="425">
        <f t="shared" si="4"/>
        <v>2100</v>
      </c>
      <c r="L49" s="590">
        <f>Ева!K49</f>
        <v>1280</v>
      </c>
      <c r="M49" s="425">
        <f t="shared" si="2"/>
        <v>1340</v>
      </c>
      <c r="N49" s="395">
        <v>2000</v>
      </c>
      <c r="Q49" s="286"/>
      <c r="S49" s="286"/>
    </row>
    <row r="50" spans="1:19" x14ac:dyDescent="0.25">
      <c r="A50" s="323">
        <v>27</v>
      </c>
      <c r="B50" s="221" t="s">
        <v>122</v>
      </c>
      <c r="C50" s="121" t="s">
        <v>253</v>
      </c>
      <c r="D50" s="51" t="s">
        <v>136</v>
      </c>
      <c r="E50" s="96"/>
      <c r="F50" s="96"/>
      <c r="G50" s="312" t="s">
        <v>12</v>
      </c>
      <c r="H50" s="589">
        <f t="shared" si="3"/>
        <v>3420</v>
      </c>
      <c r="I50" s="425">
        <f t="shared" si="5"/>
        <v>3590</v>
      </c>
      <c r="J50" s="590">
        <f t="shared" si="6"/>
        <v>1850</v>
      </c>
      <c r="K50" s="425">
        <f t="shared" si="4"/>
        <v>1940</v>
      </c>
      <c r="L50" s="590">
        <f>Ева!K50</f>
        <v>1570</v>
      </c>
      <c r="M50" s="425">
        <f t="shared" si="2"/>
        <v>1650</v>
      </c>
      <c r="N50" s="395">
        <v>1850</v>
      </c>
      <c r="Q50" s="286"/>
      <c r="S50" s="286"/>
    </row>
    <row r="51" spans="1:19" ht="15" customHeight="1" x14ac:dyDescent="0.25">
      <c r="A51" s="735">
        <v>28</v>
      </c>
      <c r="B51" s="807" t="s">
        <v>320</v>
      </c>
      <c r="C51" s="746" t="s">
        <v>254</v>
      </c>
      <c r="D51" s="778" t="s">
        <v>136</v>
      </c>
      <c r="E51" s="96"/>
      <c r="F51" s="96"/>
      <c r="G51" s="311" t="s">
        <v>168</v>
      </c>
      <c r="H51" s="589">
        <f t="shared" si="3"/>
        <v>3930</v>
      </c>
      <c r="I51" s="425">
        <f t="shared" si="5"/>
        <v>4130</v>
      </c>
      <c r="J51" s="590">
        <f t="shared" si="6"/>
        <v>2360</v>
      </c>
      <c r="K51" s="425">
        <f t="shared" si="4"/>
        <v>2480</v>
      </c>
      <c r="L51" s="590">
        <f>Ева!K51</f>
        <v>1570</v>
      </c>
      <c r="M51" s="425">
        <f t="shared" si="2"/>
        <v>1650</v>
      </c>
      <c r="N51" s="395">
        <v>2360</v>
      </c>
      <c r="Q51" s="286"/>
      <c r="S51" s="286"/>
    </row>
    <row r="52" spans="1:19" ht="15" customHeight="1" x14ac:dyDescent="0.25">
      <c r="A52" s="737"/>
      <c r="B52" s="808"/>
      <c r="C52" s="752"/>
      <c r="D52" s="780"/>
      <c r="E52" s="96"/>
      <c r="F52" s="96"/>
      <c r="G52" s="311" t="s">
        <v>167</v>
      </c>
      <c r="H52" s="589">
        <f t="shared" si="3"/>
        <v>4130</v>
      </c>
      <c r="I52" s="425">
        <f t="shared" si="5"/>
        <v>4340</v>
      </c>
      <c r="J52" s="590">
        <f t="shared" si="6"/>
        <v>2560</v>
      </c>
      <c r="K52" s="425">
        <f t="shared" si="4"/>
        <v>2690</v>
      </c>
      <c r="L52" s="590">
        <f>Ева!K51</f>
        <v>1570</v>
      </c>
      <c r="M52" s="425">
        <f t="shared" si="2"/>
        <v>1650</v>
      </c>
      <c r="N52" s="395">
        <v>2560</v>
      </c>
      <c r="Q52" s="286"/>
      <c r="S52" s="286"/>
    </row>
    <row r="53" spans="1:19" ht="23.25" customHeight="1" x14ac:dyDescent="0.25">
      <c r="A53" s="325">
        <v>29</v>
      </c>
      <c r="B53" s="225" t="s">
        <v>352</v>
      </c>
      <c r="C53" s="123" t="s">
        <v>260</v>
      </c>
      <c r="D53" s="115" t="s">
        <v>22</v>
      </c>
      <c r="E53" s="96">
        <v>3</v>
      </c>
      <c r="F53" s="96">
        <v>0.01</v>
      </c>
      <c r="G53" s="307" t="s">
        <v>12</v>
      </c>
      <c r="H53" s="589">
        <f t="shared" si="3"/>
        <v>1980</v>
      </c>
      <c r="I53" s="425">
        <f t="shared" si="5"/>
        <v>2080</v>
      </c>
      <c r="J53" s="590">
        <f t="shared" si="6"/>
        <v>760</v>
      </c>
      <c r="K53" s="425">
        <f t="shared" si="4"/>
        <v>800</v>
      </c>
      <c r="L53" s="590">
        <f>Ева!K52</f>
        <v>1220</v>
      </c>
      <c r="M53" s="425">
        <f t="shared" si="2"/>
        <v>1280</v>
      </c>
      <c r="N53" s="395">
        <v>760</v>
      </c>
      <c r="Q53" s="286"/>
      <c r="S53" s="286"/>
    </row>
    <row r="54" spans="1:19" ht="15" customHeight="1" x14ac:dyDescent="0.25">
      <c r="A54" s="725">
        <v>30</v>
      </c>
      <c r="B54" s="748" t="s">
        <v>230</v>
      </c>
      <c r="C54" s="746" t="s">
        <v>269</v>
      </c>
      <c r="D54" s="627" t="s">
        <v>22</v>
      </c>
      <c r="E54" s="96">
        <v>3</v>
      </c>
      <c r="F54" s="96">
        <v>0.01</v>
      </c>
      <c r="G54" s="311" t="s">
        <v>168</v>
      </c>
      <c r="H54" s="589">
        <f t="shared" si="3"/>
        <v>2270</v>
      </c>
      <c r="I54" s="425">
        <f t="shared" si="5"/>
        <v>2380</v>
      </c>
      <c r="J54" s="590">
        <f t="shared" si="6"/>
        <v>1050</v>
      </c>
      <c r="K54" s="425">
        <f t="shared" si="4"/>
        <v>1100</v>
      </c>
      <c r="L54" s="590">
        <f>Ева!K53</f>
        <v>1220</v>
      </c>
      <c r="M54" s="425">
        <f t="shared" si="2"/>
        <v>1280</v>
      </c>
      <c r="N54" s="395">
        <v>1050</v>
      </c>
      <c r="Q54" s="286"/>
      <c r="S54" s="286"/>
    </row>
    <row r="55" spans="1:19" x14ac:dyDescent="0.25">
      <c r="A55" s="729"/>
      <c r="B55" s="749"/>
      <c r="C55" s="752"/>
      <c r="D55" s="731"/>
      <c r="E55" s="96"/>
      <c r="F55" s="96"/>
      <c r="G55" s="311" t="s">
        <v>167</v>
      </c>
      <c r="H55" s="589">
        <f t="shared" si="3"/>
        <v>2170</v>
      </c>
      <c r="I55" s="425">
        <f t="shared" si="5"/>
        <v>2280</v>
      </c>
      <c r="J55" s="590">
        <f t="shared" si="6"/>
        <v>950</v>
      </c>
      <c r="K55" s="425">
        <f t="shared" si="4"/>
        <v>1000</v>
      </c>
      <c r="L55" s="590">
        <f>Ева!K53</f>
        <v>1220</v>
      </c>
      <c r="M55" s="425">
        <f t="shared" si="2"/>
        <v>1280</v>
      </c>
      <c r="N55" s="395">
        <v>950</v>
      </c>
      <c r="Q55" s="286"/>
      <c r="S55" s="286"/>
    </row>
    <row r="56" spans="1:19" ht="19.5" x14ac:dyDescent="0.25">
      <c r="A56" s="325">
        <v>31</v>
      </c>
      <c r="B56" s="249" t="s">
        <v>281</v>
      </c>
      <c r="C56" s="123" t="s">
        <v>260</v>
      </c>
      <c r="D56" s="32" t="s">
        <v>302</v>
      </c>
      <c r="E56" s="96"/>
      <c r="F56" s="96"/>
      <c r="G56" s="307" t="s">
        <v>12</v>
      </c>
      <c r="H56" s="589">
        <f t="shared" si="3"/>
        <v>2200</v>
      </c>
      <c r="I56" s="425">
        <f t="shared" si="5"/>
        <v>2310</v>
      </c>
      <c r="J56" s="590">
        <f t="shared" si="6"/>
        <v>970</v>
      </c>
      <c r="K56" s="425">
        <f t="shared" si="4"/>
        <v>1020</v>
      </c>
      <c r="L56" s="590">
        <f>Ева!K54</f>
        <v>1230</v>
      </c>
      <c r="M56" s="425">
        <f t="shared" si="2"/>
        <v>1290</v>
      </c>
      <c r="N56" s="395">
        <v>970</v>
      </c>
      <c r="Q56" s="286"/>
      <c r="S56" s="286"/>
    </row>
    <row r="57" spans="1:19" ht="15" customHeight="1" x14ac:dyDescent="0.25">
      <c r="A57" s="725">
        <v>32</v>
      </c>
      <c r="B57" s="789" t="s">
        <v>284</v>
      </c>
      <c r="C57" s="746" t="s">
        <v>269</v>
      </c>
      <c r="D57" s="750" t="s">
        <v>302</v>
      </c>
      <c r="E57" s="815"/>
      <c r="F57" s="815"/>
      <c r="G57" s="311" t="s">
        <v>168</v>
      </c>
      <c r="H57" s="589">
        <f t="shared" si="3"/>
        <v>2570</v>
      </c>
      <c r="I57" s="425">
        <f t="shared" si="5"/>
        <v>2700</v>
      </c>
      <c r="J57" s="590">
        <f t="shared" si="6"/>
        <v>1340</v>
      </c>
      <c r="K57" s="425">
        <f t="shared" si="4"/>
        <v>1410</v>
      </c>
      <c r="L57" s="590">
        <f>Ева!K55</f>
        <v>1230</v>
      </c>
      <c r="M57" s="425">
        <f t="shared" si="2"/>
        <v>1290</v>
      </c>
      <c r="N57" s="395">
        <v>1340</v>
      </c>
      <c r="Q57" s="286"/>
      <c r="S57" s="286"/>
    </row>
    <row r="58" spans="1:19" ht="15" customHeight="1" x14ac:dyDescent="0.25">
      <c r="A58" s="729"/>
      <c r="B58" s="812"/>
      <c r="C58" s="752"/>
      <c r="D58" s="751"/>
      <c r="E58" s="614"/>
      <c r="F58" s="614"/>
      <c r="G58" s="311" t="s">
        <v>167</v>
      </c>
      <c r="H58" s="589">
        <f t="shared" si="3"/>
        <v>2540</v>
      </c>
      <c r="I58" s="425">
        <f t="shared" si="5"/>
        <v>2670</v>
      </c>
      <c r="J58" s="590">
        <f t="shared" si="6"/>
        <v>1310</v>
      </c>
      <c r="K58" s="425">
        <f t="shared" si="4"/>
        <v>1380</v>
      </c>
      <c r="L58" s="590">
        <f>Ева!K55</f>
        <v>1230</v>
      </c>
      <c r="M58" s="425">
        <f t="shared" si="2"/>
        <v>1290</v>
      </c>
      <c r="N58" s="395">
        <v>1310</v>
      </c>
      <c r="Q58" s="286"/>
      <c r="S58" s="286"/>
    </row>
    <row r="59" spans="1:19" ht="15" customHeight="1" x14ac:dyDescent="0.25">
      <c r="A59" s="325">
        <v>33</v>
      </c>
      <c r="B59" s="225" t="s">
        <v>351</v>
      </c>
      <c r="C59" s="123" t="s">
        <v>256</v>
      </c>
      <c r="D59" s="115" t="s">
        <v>17</v>
      </c>
      <c r="E59" s="96">
        <v>6</v>
      </c>
      <c r="F59" s="96">
        <v>0.01</v>
      </c>
      <c r="G59" s="307" t="s">
        <v>12</v>
      </c>
      <c r="H59" s="589">
        <f t="shared" si="3"/>
        <v>3240</v>
      </c>
      <c r="I59" s="425">
        <f t="shared" si="5"/>
        <v>3400</v>
      </c>
      <c r="J59" s="590">
        <f t="shared" si="6"/>
        <v>1790</v>
      </c>
      <c r="K59" s="425">
        <f t="shared" si="4"/>
        <v>1880</v>
      </c>
      <c r="L59" s="590">
        <f>Ева!K56</f>
        <v>1450</v>
      </c>
      <c r="M59" s="425">
        <f t="shared" si="2"/>
        <v>1520</v>
      </c>
      <c r="N59" s="395">
        <v>1790</v>
      </c>
      <c r="Q59" s="286"/>
      <c r="S59" s="286"/>
    </row>
    <row r="60" spans="1:19" ht="15" customHeight="1" x14ac:dyDescent="0.25">
      <c r="A60" s="725">
        <v>34</v>
      </c>
      <c r="B60" s="748" t="s">
        <v>350</v>
      </c>
      <c r="C60" s="813" t="s">
        <v>18</v>
      </c>
      <c r="D60" s="627" t="s">
        <v>17</v>
      </c>
      <c r="E60" s="96">
        <v>6</v>
      </c>
      <c r="F60" s="96">
        <v>0.01</v>
      </c>
      <c r="G60" s="311" t="s">
        <v>168</v>
      </c>
      <c r="H60" s="589">
        <f t="shared" si="3"/>
        <v>3950</v>
      </c>
      <c r="I60" s="425">
        <f t="shared" si="5"/>
        <v>4150</v>
      </c>
      <c r="J60" s="590">
        <f t="shared" si="6"/>
        <v>2500</v>
      </c>
      <c r="K60" s="425">
        <f t="shared" si="4"/>
        <v>2630</v>
      </c>
      <c r="L60" s="590">
        <f>Ева!K57</f>
        <v>1450</v>
      </c>
      <c r="M60" s="425">
        <f t="shared" si="2"/>
        <v>1520</v>
      </c>
      <c r="N60" s="395">
        <v>2500</v>
      </c>
      <c r="Q60" s="286"/>
      <c r="S60" s="286"/>
    </row>
    <row r="61" spans="1:19" x14ac:dyDescent="0.25">
      <c r="A61" s="729"/>
      <c r="B61" s="749"/>
      <c r="C61" s="814"/>
      <c r="D61" s="731"/>
      <c r="E61" s="96"/>
      <c r="F61" s="96"/>
      <c r="G61" s="311" t="s">
        <v>167</v>
      </c>
      <c r="H61" s="589">
        <f t="shared" si="3"/>
        <v>3680</v>
      </c>
      <c r="I61" s="425">
        <f t="shared" si="5"/>
        <v>3860</v>
      </c>
      <c r="J61" s="590">
        <f t="shared" si="6"/>
        <v>2230</v>
      </c>
      <c r="K61" s="425">
        <f t="shared" si="4"/>
        <v>2340</v>
      </c>
      <c r="L61" s="590">
        <f>Ева!K57</f>
        <v>1450</v>
      </c>
      <c r="M61" s="425">
        <f t="shared" si="2"/>
        <v>1520</v>
      </c>
      <c r="N61" s="395">
        <v>2230</v>
      </c>
      <c r="Q61" s="286"/>
      <c r="S61" s="286"/>
    </row>
    <row r="62" spans="1:19" ht="21.75" customHeight="1" x14ac:dyDescent="0.25">
      <c r="A62" s="323">
        <v>35</v>
      </c>
      <c r="B62" s="230" t="s">
        <v>349</v>
      </c>
      <c r="C62" s="123" t="s">
        <v>257</v>
      </c>
      <c r="D62" s="115" t="s">
        <v>17</v>
      </c>
      <c r="E62" s="96">
        <v>6</v>
      </c>
      <c r="F62" s="96">
        <v>0.01</v>
      </c>
      <c r="G62" s="307" t="s">
        <v>12</v>
      </c>
      <c r="H62" s="589">
        <f t="shared" si="3"/>
        <v>3200</v>
      </c>
      <c r="I62" s="425">
        <f t="shared" si="5"/>
        <v>3360</v>
      </c>
      <c r="J62" s="590">
        <f t="shared" si="6"/>
        <v>1750</v>
      </c>
      <c r="K62" s="425">
        <f t="shared" si="4"/>
        <v>1840</v>
      </c>
      <c r="L62" s="590">
        <f>Ева!K58</f>
        <v>1450</v>
      </c>
      <c r="M62" s="425">
        <f t="shared" si="2"/>
        <v>1520</v>
      </c>
      <c r="N62" s="395">
        <v>1750</v>
      </c>
      <c r="Q62" s="286"/>
      <c r="S62" s="286"/>
    </row>
    <row r="63" spans="1:19" x14ac:dyDescent="0.25">
      <c r="A63" s="323">
        <v>36</v>
      </c>
      <c r="B63" s="221" t="s">
        <v>123</v>
      </c>
      <c r="C63" s="121" t="s">
        <v>253</v>
      </c>
      <c r="D63" s="51" t="s">
        <v>137</v>
      </c>
      <c r="E63" s="96"/>
      <c r="F63" s="96"/>
      <c r="G63" s="312" t="s">
        <v>12</v>
      </c>
      <c r="H63" s="589">
        <f t="shared" si="3"/>
        <v>4020</v>
      </c>
      <c r="I63" s="425">
        <f t="shared" si="5"/>
        <v>4220</v>
      </c>
      <c r="J63" s="590">
        <f t="shared" si="6"/>
        <v>2230</v>
      </c>
      <c r="K63" s="425">
        <f t="shared" si="4"/>
        <v>2340</v>
      </c>
      <c r="L63" s="590">
        <f>Ева!K59</f>
        <v>1790</v>
      </c>
      <c r="M63" s="425">
        <f t="shared" si="2"/>
        <v>1880</v>
      </c>
      <c r="N63" s="395">
        <v>2230</v>
      </c>
      <c r="Q63" s="286"/>
      <c r="S63" s="286"/>
    </row>
    <row r="64" spans="1:19" ht="15" customHeight="1" x14ac:dyDescent="0.25">
      <c r="A64" s="735">
        <v>37</v>
      </c>
      <c r="B64" s="807" t="s">
        <v>270</v>
      </c>
      <c r="C64" s="746" t="s">
        <v>254</v>
      </c>
      <c r="D64" s="778" t="s">
        <v>137</v>
      </c>
      <c r="E64" s="96"/>
      <c r="F64" s="96"/>
      <c r="G64" s="311" t="s">
        <v>168</v>
      </c>
      <c r="H64" s="589">
        <f t="shared" si="3"/>
        <v>4900</v>
      </c>
      <c r="I64" s="425">
        <f t="shared" si="5"/>
        <v>5150</v>
      </c>
      <c r="J64" s="590">
        <f t="shared" si="6"/>
        <v>3110</v>
      </c>
      <c r="K64" s="425">
        <f t="shared" si="4"/>
        <v>3270</v>
      </c>
      <c r="L64" s="590">
        <f>Ева!K60</f>
        <v>1790</v>
      </c>
      <c r="M64" s="425">
        <f t="shared" si="2"/>
        <v>1880</v>
      </c>
      <c r="N64" s="395">
        <v>3110</v>
      </c>
      <c r="Q64" s="286"/>
      <c r="S64" s="286"/>
    </row>
    <row r="65" spans="1:19" x14ac:dyDescent="0.25">
      <c r="A65" s="737"/>
      <c r="B65" s="808"/>
      <c r="C65" s="752"/>
      <c r="D65" s="780"/>
      <c r="E65" s="96"/>
      <c r="F65" s="96"/>
      <c r="G65" s="311" t="s">
        <v>167</v>
      </c>
      <c r="H65" s="589">
        <f t="shared" si="3"/>
        <v>4620</v>
      </c>
      <c r="I65" s="425">
        <f t="shared" si="5"/>
        <v>4850</v>
      </c>
      <c r="J65" s="590">
        <f t="shared" si="6"/>
        <v>2830</v>
      </c>
      <c r="K65" s="425">
        <f t="shared" si="4"/>
        <v>2970</v>
      </c>
      <c r="L65" s="590">
        <f>Ева!K60</f>
        <v>1790</v>
      </c>
      <c r="M65" s="425">
        <f t="shared" si="2"/>
        <v>1880</v>
      </c>
      <c r="N65" s="395">
        <v>2830</v>
      </c>
      <c r="Q65" s="286"/>
      <c r="S65" s="286"/>
    </row>
    <row r="66" spans="1:19" ht="26.25" customHeight="1" x14ac:dyDescent="0.25">
      <c r="A66" s="323">
        <v>38</v>
      </c>
      <c r="B66" s="224" t="s">
        <v>124</v>
      </c>
      <c r="C66" s="121" t="s">
        <v>253</v>
      </c>
      <c r="D66" s="51" t="s">
        <v>137</v>
      </c>
      <c r="E66" s="96"/>
      <c r="F66" s="96"/>
      <c r="G66" s="312" t="s">
        <v>12</v>
      </c>
      <c r="H66" s="589">
        <f t="shared" si="3"/>
        <v>3970</v>
      </c>
      <c r="I66" s="425">
        <f t="shared" si="5"/>
        <v>4170</v>
      </c>
      <c r="J66" s="590">
        <f t="shared" si="6"/>
        <v>2180</v>
      </c>
      <c r="K66" s="425">
        <f t="shared" si="4"/>
        <v>2290</v>
      </c>
      <c r="L66" s="590">
        <f>Ева!K61</f>
        <v>1790</v>
      </c>
      <c r="M66" s="425">
        <f t="shared" si="2"/>
        <v>1880</v>
      </c>
      <c r="N66" s="395">
        <v>2180</v>
      </c>
      <c r="Q66" s="286"/>
      <c r="S66" s="286"/>
    </row>
    <row r="67" spans="1:19" ht="15" customHeight="1" x14ac:dyDescent="0.25">
      <c r="A67" s="323">
        <v>39</v>
      </c>
      <c r="B67" s="221" t="s">
        <v>160</v>
      </c>
      <c r="C67" s="123" t="s">
        <v>258</v>
      </c>
      <c r="D67" s="51" t="s">
        <v>186</v>
      </c>
      <c r="E67" s="96"/>
      <c r="F67" s="96"/>
      <c r="G67" s="312" t="s">
        <v>12</v>
      </c>
      <c r="H67" s="589">
        <f t="shared" si="3"/>
        <v>4360</v>
      </c>
      <c r="I67" s="425">
        <f t="shared" si="5"/>
        <v>4580</v>
      </c>
      <c r="J67" s="590">
        <f t="shared" si="6"/>
        <v>1520</v>
      </c>
      <c r="K67" s="425">
        <f t="shared" si="4"/>
        <v>1600</v>
      </c>
      <c r="L67" s="590">
        <f>Ева!K62</f>
        <v>2840</v>
      </c>
      <c r="M67" s="425">
        <f t="shared" si="2"/>
        <v>2980</v>
      </c>
      <c r="N67" s="395">
        <v>1520</v>
      </c>
      <c r="Q67" s="286"/>
      <c r="S67" s="286"/>
    </row>
    <row r="68" spans="1:19" ht="15" customHeight="1" x14ac:dyDescent="0.25">
      <c r="A68" s="735">
        <v>40</v>
      </c>
      <c r="B68" s="807" t="s">
        <v>129</v>
      </c>
      <c r="C68" s="746" t="s">
        <v>259</v>
      </c>
      <c r="D68" s="778" t="s">
        <v>186</v>
      </c>
      <c r="E68" s="815"/>
      <c r="F68" s="815"/>
      <c r="G68" s="311" t="s">
        <v>168</v>
      </c>
      <c r="H68" s="589">
        <f t="shared" si="3"/>
        <v>4840</v>
      </c>
      <c r="I68" s="425">
        <f t="shared" si="5"/>
        <v>5080</v>
      </c>
      <c r="J68" s="590">
        <f t="shared" si="6"/>
        <v>2000</v>
      </c>
      <c r="K68" s="425">
        <f t="shared" si="4"/>
        <v>2100</v>
      </c>
      <c r="L68" s="590">
        <f>Ева!K63</f>
        <v>2840</v>
      </c>
      <c r="M68" s="425">
        <f t="shared" si="2"/>
        <v>2980</v>
      </c>
      <c r="N68" s="395">
        <v>2000</v>
      </c>
      <c r="Q68" s="286"/>
      <c r="S68" s="286"/>
    </row>
    <row r="69" spans="1:19" ht="15" customHeight="1" x14ac:dyDescent="0.25">
      <c r="A69" s="737"/>
      <c r="B69" s="812"/>
      <c r="C69" s="751"/>
      <c r="D69" s="612"/>
      <c r="E69" s="614"/>
      <c r="F69" s="614"/>
      <c r="G69" s="311" t="s">
        <v>167</v>
      </c>
      <c r="H69" s="589">
        <f t="shared" si="3"/>
        <v>4930</v>
      </c>
      <c r="I69" s="425">
        <f t="shared" si="5"/>
        <v>5170</v>
      </c>
      <c r="J69" s="590">
        <f t="shared" si="6"/>
        <v>2090</v>
      </c>
      <c r="K69" s="425">
        <f t="shared" si="4"/>
        <v>2190</v>
      </c>
      <c r="L69" s="590">
        <f>Ева!K63</f>
        <v>2840</v>
      </c>
      <c r="M69" s="425">
        <f t="shared" si="2"/>
        <v>2980</v>
      </c>
      <c r="N69" s="395">
        <v>2090</v>
      </c>
      <c r="Q69" s="286"/>
      <c r="S69" s="286"/>
    </row>
    <row r="70" spans="1:19" ht="21.75" customHeight="1" x14ac:dyDescent="0.25">
      <c r="A70" s="325">
        <v>41</v>
      </c>
      <c r="B70" s="225" t="s">
        <v>348</v>
      </c>
      <c r="C70" s="123" t="s">
        <v>260</v>
      </c>
      <c r="D70" s="115" t="s">
        <v>23</v>
      </c>
      <c r="E70" s="96">
        <v>3</v>
      </c>
      <c r="F70" s="96">
        <v>0.01</v>
      </c>
      <c r="G70" s="307" t="s">
        <v>12</v>
      </c>
      <c r="H70" s="589">
        <f t="shared" si="3"/>
        <v>2120</v>
      </c>
      <c r="I70" s="425">
        <f t="shared" si="5"/>
        <v>2220</v>
      </c>
      <c r="J70" s="590">
        <f t="shared" si="6"/>
        <v>890</v>
      </c>
      <c r="K70" s="425">
        <f t="shared" si="4"/>
        <v>930</v>
      </c>
      <c r="L70" s="590">
        <f>Ева!K64</f>
        <v>1230</v>
      </c>
      <c r="M70" s="425">
        <f t="shared" si="2"/>
        <v>1290</v>
      </c>
      <c r="N70" s="395">
        <v>890</v>
      </c>
      <c r="Q70" s="286"/>
      <c r="S70" s="286"/>
    </row>
    <row r="71" spans="1:19" ht="15" customHeight="1" x14ac:dyDescent="0.25">
      <c r="A71" s="725">
        <v>42</v>
      </c>
      <c r="B71" s="748" t="s">
        <v>231</v>
      </c>
      <c r="C71" s="746" t="s">
        <v>269</v>
      </c>
      <c r="D71" s="67" t="s">
        <v>23</v>
      </c>
      <c r="E71" s="96">
        <v>3</v>
      </c>
      <c r="F71" s="96">
        <v>0.01</v>
      </c>
      <c r="G71" s="311" t="s">
        <v>168</v>
      </c>
      <c r="H71" s="589">
        <f t="shared" si="3"/>
        <v>2450</v>
      </c>
      <c r="I71" s="425">
        <f t="shared" si="5"/>
        <v>2570</v>
      </c>
      <c r="J71" s="590">
        <f t="shared" si="6"/>
        <v>1220</v>
      </c>
      <c r="K71" s="425">
        <f t="shared" si="4"/>
        <v>1280</v>
      </c>
      <c r="L71" s="590">
        <f>Ева!K65</f>
        <v>1230</v>
      </c>
      <c r="M71" s="425">
        <f t="shared" si="2"/>
        <v>1290</v>
      </c>
      <c r="N71" s="395">
        <v>1220</v>
      </c>
      <c r="Q71" s="286"/>
      <c r="S71" s="286"/>
    </row>
    <row r="72" spans="1:19" ht="15" customHeight="1" x14ac:dyDescent="0.25">
      <c r="A72" s="729"/>
      <c r="B72" s="749"/>
      <c r="C72" s="752"/>
      <c r="D72" s="114"/>
      <c r="E72" s="96"/>
      <c r="F72" s="96"/>
      <c r="G72" s="311" t="s">
        <v>167</v>
      </c>
      <c r="H72" s="589">
        <f t="shared" si="3"/>
        <v>2370</v>
      </c>
      <c r="I72" s="425">
        <f t="shared" si="5"/>
        <v>2490</v>
      </c>
      <c r="J72" s="590">
        <f t="shared" si="6"/>
        <v>1140</v>
      </c>
      <c r="K72" s="425">
        <f t="shared" si="4"/>
        <v>1200</v>
      </c>
      <c r="L72" s="590">
        <f>Ева!K65</f>
        <v>1230</v>
      </c>
      <c r="M72" s="425">
        <f t="shared" si="2"/>
        <v>1290</v>
      </c>
      <c r="N72" s="395">
        <v>1140</v>
      </c>
      <c r="Q72" s="286"/>
      <c r="S72" s="286"/>
    </row>
    <row r="73" spans="1:19" ht="24" customHeight="1" x14ac:dyDescent="0.25">
      <c r="A73" s="325">
        <v>43</v>
      </c>
      <c r="B73" s="249" t="s">
        <v>282</v>
      </c>
      <c r="C73" s="123" t="s">
        <v>260</v>
      </c>
      <c r="D73" s="32" t="s">
        <v>301</v>
      </c>
      <c r="E73" s="96"/>
      <c r="F73" s="96"/>
      <c r="G73" s="307" t="s">
        <v>12</v>
      </c>
      <c r="H73" s="589">
        <f t="shared" si="3"/>
        <v>2440</v>
      </c>
      <c r="I73" s="425">
        <f t="shared" si="5"/>
        <v>2570</v>
      </c>
      <c r="J73" s="590">
        <f t="shared" si="6"/>
        <v>1140</v>
      </c>
      <c r="K73" s="425">
        <f t="shared" si="4"/>
        <v>1200</v>
      </c>
      <c r="L73" s="590">
        <f>Ева!K66</f>
        <v>1300</v>
      </c>
      <c r="M73" s="425">
        <f t="shared" si="2"/>
        <v>1370</v>
      </c>
      <c r="N73" s="395">
        <v>1140</v>
      </c>
      <c r="Q73" s="286"/>
      <c r="S73" s="286"/>
    </row>
    <row r="74" spans="1:19" ht="15" customHeight="1" x14ac:dyDescent="0.25">
      <c r="A74" s="725">
        <v>44</v>
      </c>
      <c r="B74" s="789" t="s">
        <v>285</v>
      </c>
      <c r="C74" s="746" t="s">
        <v>269</v>
      </c>
      <c r="D74" s="750" t="s">
        <v>301</v>
      </c>
      <c r="E74" s="815"/>
      <c r="F74" s="815"/>
      <c r="G74" s="311" t="s">
        <v>168</v>
      </c>
      <c r="H74" s="589">
        <f t="shared" si="3"/>
        <v>2850</v>
      </c>
      <c r="I74" s="425">
        <f t="shared" si="5"/>
        <v>3000</v>
      </c>
      <c r="J74" s="590">
        <f t="shared" si="6"/>
        <v>1550</v>
      </c>
      <c r="K74" s="425">
        <f t="shared" si="4"/>
        <v>1630</v>
      </c>
      <c r="L74" s="590">
        <f>Ева!K67</f>
        <v>1300</v>
      </c>
      <c r="M74" s="425">
        <f t="shared" si="2"/>
        <v>1370</v>
      </c>
      <c r="N74" s="395">
        <v>1550</v>
      </c>
      <c r="Q74" s="286"/>
      <c r="S74" s="286"/>
    </row>
    <row r="75" spans="1:19" ht="15" customHeight="1" x14ac:dyDescent="0.25">
      <c r="A75" s="729"/>
      <c r="B75" s="812"/>
      <c r="C75" s="752"/>
      <c r="D75" s="751"/>
      <c r="E75" s="614"/>
      <c r="F75" s="614"/>
      <c r="G75" s="311" t="s">
        <v>167</v>
      </c>
      <c r="H75" s="589">
        <f t="shared" si="3"/>
        <v>2870</v>
      </c>
      <c r="I75" s="425">
        <f t="shared" si="5"/>
        <v>3020</v>
      </c>
      <c r="J75" s="590">
        <f t="shared" si="6"/>
        <v>1570</v>
      </c>
      <c r="K75" s="425">
        <f t="shared" si="4"/>
        <v>1650</v>
      </c>
      <c r="L75" s="590">
        <f>Ева!K67</f>
        <v>1300</v>
      </c>
      <c r="M75" s="425">
        <f t="shared" si="2"/>
        <v>1370</v>
      </c>
      <c r="N75" s="395">
        <v>1570</v>
      </c>
      <c r="Q75" s="286"/>
      <c r="S75" s="286"/>
    </row>
    <row r="76" spans="1:19" ht="21" customHeight="1" x14ac:dyDescent="0.25">
      <c r="A76" s="325">
        <v>45</v>
      </c>
      <c r="B76" s="225" t="s">
        <v>346</v>
      </c>
      <c r="C76" s="123" t="s">
        <v>258</v>
      </c>
      <c r="D76" s="115" t="s">
        <v>20</v>
      </c>
      <c r="E76" s="96">
        <v>4</v>
      </c>
      <c r="F76" s="96">
        <v>0.01</v>
      </c>
      <c r="G76" s="307" t="s">
        <v>12</v>
      </c>
      <c r="H76" s="589">
        <f t="shared" si="3"/>
        <v>3510</v>
      </c>
      <c r="I76" s="425">
        <f t="shared" si="5"/>
        <v>3680</v>
      </c>
      <c r="J76" s="590">
        <f t="shared" si="6"/>
        <v>1230</v>
      </c>
      <c r="K76" s="425">
        <f t="shared" si="4"/>
        <v>1290</v>
      </c>
      <c r="L76" s="590">
        <f>Ева!K68</f>
        <v>2280</v>
      </c>
      <c r="M76" s="425">
        <f t="shared" si="2"/>
        <v>2390</v>
      </c>
      <c r="N76" s="395">
        <v>1230</v>
      </c>
      <c r="Q76" s="286"/>
      <c r="S76" s="286"/>
    </row>
    <row r="77" spans="1:19" ht="15" customHeight="1" x14ac:dyDescent="0.25">
      <c r="A77" s="735">
        <v>46</v>
      </c>
      <c r="B77" s="748" t="s">
        <v>347</v>
      </c>
      <c r="C77" s="746" t="s">
        <v>259</v>
      </c>
      <c r="D77" s="627" t="s">
        <v>20</v>
      </c>
      <c r="E77" s="96">
        <v>4</v>
      </c>
      <c r="F77" s="96">
        <v>0.01</v>
      </c>
      <c r="G77" s="311" t="s">
        <v>168</v>
      </c>
      <c r="H77" s="589">
        <f t="shared" si="3"/>
        <v>3900</v>
      </c>
      <c r="I77" s="425">
        <f t="shared" si="5"/>
        <v>4090</v>
      </c>
      <c r="J77" s="590">
        <f t="shared" si="6"/>
        <v>1620</v>
      </c>
      <c r="K77" s="425">
        <f t="shared" si="4"/>
        <v>1700</v>
      </c>
      <c r="L77" s="590">
        <f>Ева!K69</f>
        <v>2280</v>
      </c>
      <c r="M77" s="425">
        <f t="shared" si="2"/>
        <v>2390</v>
      </c>
      <c r="N77" s="395">
        <v>1620</v>
      </c>
      <c r="Q77" s="286"/>
      <c r="S77" s="286"/>
    </row>
    <row r="78" spans="1:19" x14ac:dyDescent="0.25">
      <c r="A78" s="737"/>
      <c r="B78" s="749"/>
      <c r="C78" s="752"/>
      <c r="D78" s="612"/>
      <c r="E78" s="96"/>
      <c r="F78" s="248"/>
      <c r="G78" s="311" t="s">
        <v>167</v>
      </c>
      <c r="H78" s="589">
        <f t="shared" si="3"/>
        <v>3880</v>
      </c>
      <c r="I78" s="425">
        <f t="shared" si="5"/>
        <v>4070</v>
      </c>
      <c r="J78" s="590">
        <f t="shared" si="6"/>
        <v>1600</v>
      </c>
      <c r="K78" s="425">
        <f t="shared" si="4"/>
        <v>1680</v>
      </c>
      <c r="L78" s="590">
        <f>Ева!K69</f>
        <v>2280</v>
      </c>
      <c r="M78" s="425">
        <f t="shared" si="2"/>
        <v>2390</v>
      </c>
      <c r="N78" s="395">
        <v>1600</v>
      </c>
      <c r="Q78" s="286"/>
      <c r="S78" s="286"/>
    </row>
    <row r="79" spans="1:19" x14ac:dyDescent="0.25">
      <c r="A79" s="324">
        <v>47</v>
      </c>
      <c r="B79" s="258" t="s">
        <v>226</v>
      </c>
      <c r="C79" s="209" t="s">
        <v>112</v>
      </c>
      <c r="D79" s="204" t="s">
        <v>113</v>
      </c>
      <c r="E79" s="186"/>
      <c r="F79" s="186"/>
      <c r="G79" s="308" t="s">
        <v>12</v>
      </c>
      <c r="H79" s="589">
        <f t="shared" si="3"/>
        <v>3320</v>
      </c>
      <c r="I79" s="425">
        <f t="shared" si="5"/>
        <v>3490</v>
      </c>
      <c r="J79" s="590">
        <f t="shared" si="6"/>
        <v>1760</v>
      </c>
      <c r="K79" s="425">
        <f t="shared" si="4"/>
        <v>1850</v>
      </c>
      <c r="L79" s="590">
        <f>Ева!K70</f>
        <v>1560</v>
      </c>
      <c r="M79" s="425">
        <f t="shared" si="2"/>
        <v>1640</v>
      </c>
      <c r="N79" s="395">
        <v>1760</v>
      </c>
      <c r="Q79" s="286"/>
      <c r="S79" s="286"/>
    </row>
    <row r="80" spans="1:19" x14ac:dyDescent="0.25">
      <c r="A80" s="324">
        <v>48</v>
      </c>
      <c r="B80" s="258" t="s">
        <v>428</v>
      </c>
      <c r="C80" s="209" t="s">
        <v>112</v>
      </c>
      <c r="D80" s="204" t="s">
        <v>429</v>
      </c>
      <c r="E80" s="186"/>
      <c r="F80" s="186"/>
      <c r="G80" s="308"/>
      <c r="H80" s="589">
        <f t="shared" si="3"/>
        <v>3810</v>
      </c>
      <c r="I80" s="425">
        <f t="shared" si="5"/>
        <v>4000</v>
      </c>
      <c r="J80" s="590">
        <f t="shared" si="6"/>
        <v>2020</v>
      </c>
      <c r="K80" s="425">
        <f t="shared" si="4"/>
        <v>2120</v>
      </c>
      <c r="L80" s="590">
        <f>Ева!K71</f>
        <v>1790</v>
      </c>
      <c r="M80" s="425">
        <f t="shared" si="2"/>
        <v>1880</v>
      </c>
      <c r="N80" s="395">
        <v>2020</v>
      </c>
      <c r="Q80" s="286"/>
      <c r="S80" s="286"/>
    </row>
    <row r="81" spans="1:19" ht="19.5" x14ac:dyDescent="0.25">
      <c r="A81" s="324">
        <v>49</v>
      </c>
      <c r="B81" s="258" t="s">
        <v>331</v>
      </c>
      <c r="C81" s="276" t="s">
        <v>258</v>
      </c>
      <c r="D81" s="204" t="s">
        <v>342</v>
      </c>
      <c r="E81" s="186"/>
      <c r="F81" s="186"/>
      <c r="G81" s="308" t="s">
        <v>12</v>
      </c>
      <c r="H81" s="589">
        <f t="shared" si="3"/>
        <v>2610</v>
      </c>
      <c r="I81" s="425">
        <f t="shared" ref="I81:I118" si="7">M81+K81</f>
        <v>2740</v>
      </c>
      <c r="J81" s="590">
        <f t="shared" ref="J81:J118" si="8">ROUND(N81*(1+ОбщаяНаценка/100),-1)</f>
        <v>930</v>
      </c>
      <c r="K81" s="425">
        <f t="shared" si="4"/>
        <v>980</v>
      </c>
      <c r="L81" s="590">
        <f>Ева!K72</f>
        <v>1680</v>
      </c>
      <c r="M81" s="425">
        <f t="shared" ref="M81:M144" si="9">ROUND(L81*1.05,-1)</f>
        <v>1760</v>
      </c>
      <c r="N81" s="395">
        <v>930</v>
      </c>
      <c r="Q81" s="286"/>
      <c r="S81" s="286"/>
    </row>
    <row r="82" spans="1:19" ht="19.5" x14ac:dyDescent="0.25">
      <c r="A82" s="324">
        <v>50</v>
      </c>
      <c r="B82" s="221" t="s">
        <v>332</v>
      </c>
      <c r="C82" s="123" t="s">
        <v>258</v>
      </c>
      <c r="D82" s="76" t="s">
        <v>343</v>
      </c>
      <c r="E82" s="96"/>
      <c r="F82" s="96"/>
      <c r="G82" s="307" t="s">
        <v>12</v>
      </c>
      <c r="H82" s="589">
        <f t="shared" ref="H82:H153" si="10">J82+L82</f>
        <v>3270</v>
      </c>
      <c r="I82" s="425">
        <f t="shared" si="7"/>
        <v>3440</v>
      </c>
      <c r="J82" s="590">
        <f t="shared" si="8"/>
        <v>1140</v>
      </c>
      <c r="K82" s="425">
        <f t="shared" ref="K82:K153" si="11">ROUND(J82*1.05,-1)</f>
        <v>1200</v>
      </c>
      <c r="L82" s="590">
        <f>Ева!K73</f>
        <v>2130</v>
      </c>
      <c r="M82" s="425">
        <f t="shared" si="9"/>
        <v>2240</v>
      </c>
      <c r="N82" s="395">
        <v>1140</v>
      </c>
      <c r="Q82" s="286"/>
      <c r="S82" s="286"/>
    </row>
    <row r="83" spans="1:19" x14ac:dyDescent="0.25">
      <c r="A83" s="324">
        <v>51</v>
      </c>
      <c r="B83" s="225" t="s">
        <v>344</v>
      </c>
      <c r="C83" s="123" t="s">
        <v>256</v>
      </c>
      <c r="D83" s="115" t="s">
        <v>19</v>
      </c>
      <c r="E83" s="96">
        <v>8</v>
      </c>
      <c r="F83" s="96">
        <v>0.02</v>
      </c>
      <c r="G83" s="307" t="s">
        <v>12</v>
      </c>
      <c r="H83" s="589">
        <f t="shared" si="10"/>
        <v>3980</v>
      </c>
      <c r="I83" s="425">
        <f t="shared" si="7"/>
        <v>4180</v>
      </c>
      <c r="J83" s="590">
        <f t="shared" si="8"/>
        <v>2320</v>
      </c>
      <c r="K83" s="425">
        <f t="shared" si="11"/>
        <v>2440</v>
      </c>
      <c r="L83" s="590">
        <f>Ева!K74</f>
        <v>1660</v>
      </c>
      <c r="M83" s="425">
        <f t="shared" si="9"/>
        <v>1740</v>
      </c>
      <c r="N83" s="395">
        <v>2320</v>
      </c>
      <c r="Q83" s="286"/>
      <c r="S83" s="286"/>
    </row>
    <row r="84" spans="1:19" ht="15" customHeight="1" x14ac:dyDescent="0.25">
      <c r="A84" s="725">
        <v>52</v>
      </c>
      <c r="B84" s="748" t="s">
        <v>345</v>
      </c>
      <c r="C84" s="746" t="s">
        <v>254</v>
      </c>
      <c r="D84" s="627" t="s">
        <v>19</v>
      </c>
      <c r="E84" s="815">
        <v>8</v>
      </c>
      <c r="F84" s="815">
        <v>0.02</v>
      </c>
      <c r="G84" s="311" t="s">
        <v>168</v>
      </c>
      <c r="H84" s="589">
        <f t="shared" si="10"/>
        <v>4770</v>
      </c>
      <c r="I84" s="425">
        <f t="shared" si="7"/>
        <v>5010</v>
      </c>
      <c r="J84" s="590">
        <f t="shared" si="8"/>
        <v>3110</v>
      </c>
      <c r="K84" s="425">
        <f t="shared" si="11"/>
        <v>3270</v>
      </c>
      <c r="L84" s="590">
        <f>Ева!K75</f>
        <v>1660</v>
      </c>
      <c r="M84" s="425">
        <f t="shared" si="9"/>
        <v>1740</v>
      </c>
      <c r="N84" s="395">
        <v>3110</v>
      </c>
      <c r="Q84" s="286"/>
      <c r="S84" s="286"/>
    </row>
    <row r="85" spans="1:19" ht="15" customHeight="1" x14ac:dyDescent="0.25">
      <c r="A85" s="729"/>
      <c r="B85" s="749"/>
      <c r="C85" s="752"/>
      <c r="D85" s="731"/>
      <c r="E85" s="614"/>
      <c r="F85" s="614"/>
      <c r="G85" s="311" t="s">
        <v>167</v>
      </c>
      <c r="H85" s="589">
        <f t="shared" si="10"/>
        <v>4730</v>
      </c>
      <c r="I85" s="425">
        <f t="shared" si="7"/>
        <v>4960</v>
      </c>
      <c r="J85" s="590">
        <f t="shared" si="8"/>
        <v>3070</v>
      </c>
      <c r="K85" s="425">
        <f t="shared" si="11"/>
        <v>3220</v>
      </c>
      <c r="L85" s="590">
        <f>Ева!K75</f>
        <v>1660</v>
      </c>
      <c r="M85" s="425">
        <f t="shared" si="9"/>
        <v>1740</v>
      </c>
      <c r="N85" s="395">
        <v>3070</v>
      </c>
      <c r="Q85" s="286"/>
      <c r="S85" s="286"/>
    </row>
    <row r="86" spans="1:19" ht="15" customHeight="1" x14ac:dyDescent="0.25">
      <c r="A86" s="323">
        <v>53</v>
      </c>
      <c r="B86" s="221" t="s">
        <v>125</v>
      </c>
      <c r="C86" s="121" t="s">
        <v>253</v>
      </c>
      <c r="D86" s="51" t="s">
        <v>138</v>
      </c>
      <c r="E86" s="96"/>
      <c r="F86" s="96"/>
      <c r="G86" s="307" t="s">
        <v>12</v>
      </c>
      <c r="H86" s="589">
        <f t="shared" si="10"/>
        <v>4990</v>
      </c>
      <c r="I86" s="425">
        <f t="shared" si="7"/>
        <v>5240</v>
      </c>
      <c r="J86" s="590">
        <f t="shared" si="8"/>
        <v>2910</v>
      </c>
      <c r="K86" s="425">
        <f t="shared" si="11"/>
        <v>3060</v>
      </c>
      <c r="L86" s="590">
        <f>Ева!K76</f>
        <v>2080</v>
      </c>
      <c r="M86" s="425">
        <f t="shared" si="9"/>
        <v>2180</v>
      </c>
      <c r="N86" s="395">
        <v>2910</v>
      </c>
      <c r="Q86" s="286"/>
      <c r="S86" s="286"/>
    </row>
    <row r="87" spans="1:19" ht="15" customHeight="1" x14ac:dyDescent="0.25">
      <c r="A87" s="735">
        <v>54</v>
      </c>
      <c r="B87" s="807" t="s">
        <v>322</v>
      </c>
      <c r="C87" s="746" t="s">
        <v>254</v>
      </c>
      <c r="D87" s="778" t="s">
        <v>138</v>
      </c>
      <c r="E87" s="815"/>
      <c r="F87" s="815"/>
      <c r="G87" s="311" t="s">
        <v>168</v>
      </c>
      <c r="H87" s="589">
        <f t="shared" si="10"/>
        <v>5940</v>
      </c>
      <c r="I87" s="425">
        <f t="shared" si="7"/>
        <v>6230</v>
      </c>
      <c r="J87" s="590">
        <f t="shared" si="8"/>
        <v>3860</v>
      </c>
      <c r="K87" s="425">
        <f t="shared" si="11"/>
        <v>4050</v>
      </c>
      <c r="L87" s="590">
        <f>Ева!K77</f>
        <v>2080</v>
      </c>
      <c r="M87" s="425">
        <f t="shared" si="9"/>
        <v>2180</v>
      </c>
      <c r="N87" s="395">
        <v>3860</v>
      </c>
      <c r="Q87" s="286"/>
      <c r="S87" s="286"/>
    </row>
    <row r="88" spans="1:19" x14ac:dyDescent="0.25">
      <c r="A88" s="737"/>
      <c r="B88" s="808"/>
      <c r="C88" s="752"/>
      <c r="D88" s="780"/>
      <c r="E88" s="614"/>
      <c r="F88" s="614"/>
      <c r="G88" s="311" t="s">
        <v>167</v>
      </c>
      <c r="H88" s="589">
        <f t="shared" si="10"/>
        <v>6000</v>
      </c>
      <c r="I88" s="425">
        <f t="shared" si="7"/>
        <v>6300</v>
      </c>
      <c r="J88" s="590">
        <f t="shared" si="8"/>
        <v>3920</v>
      </c>
      <c r="K88" s="425">
        <f t="shared" si="11"/>
        <v>4120</v>
      </c>
      <c r="L88" s="590">
        <f>Ева!K77</f>
        <v>2080</v>
      </c>
      <c r="M88" s="425">
        <f t="shared" si="9"/>
        <v>2180</v>
      </c>
      <c r="N88" s="395">
        <v>3920</v>
      </c>
      <c r="Q88" s="286"/>
      <c r="S88" s="286"/>
    </row>
    <row r="89" spans="1:19" ht="22.5" customHeight="1" x14ac:dyDescent="0.25">
      <c r="A89" s="325">
        <v>55</v>
      </c>
      <c r="B89" s="225" t="s">
        <v>48</v>
      </c>
      <c r="C89" s="119" t="s">
        <v>49</v>
      </c>
      <c r="D89" s="115" t="s">
        <v>50</v>
      </c>
      <c r="E89" s="96">
        <v>5</v>
      </c>
      <c r="F89" s="96">
        <v>0.01</v>
      </c>
      <c r="G89" s="307" t="s">
        <v>12</v>
      </c>
      <c r="H89" s="589">
        <f t="shared" si="10"/>
        <v>3170</v>
      </c>
      <c r="I89" s="425">
        <f t="shared" si="7"/>
        <v>3330</v>
      </c>
      <c r="J89" s="590">
        <f t="shared" si="8"/>
        <v>1510</v>
      </c>
      <c r="K89" s="425">
        <f t="shared" si="11"/>
        <v>1590</v>
      </c>
      <c r="L89" s="590">
        <f>Ева!K78</f>
        <v>1660</v>
      </c>
      <c r="M89" s="425">
        <f t="shared" si="9"/>
        <v>1740</v>
      </c>
      <c r="N89" s="395">
        <v>1510</v>
      </c>
      <c r="Q89" s="286"/>
      <c r="S89" s="286"/>
    </row>
    <row r="90" spans="1:19" x14ac:dyDescent="0.25">
      <c r="A90" s="325">
        <v>56</v>
      </c>
      <c r="B90" s="225" t="s">
        <v>45</v>
      </c>
      <c r="C90" s="119" t="s">
        <v>46</v>
      </c>
      <c r="D90" s="115" t="s">
        <v>39</v>
      </c>
      <c r="E90" s="96">
        <v>6</v>
      </c>
      <c r="F90" s="96">
        <v>0.01</v>
      </c>
      <c r="G90" s="307" t="s">
        <v>12</v>
      </c>
      <c r="H90" s="589">
        <f t="shared" si="10"/>
        <v>3220</v>
      </c>
      <c r="I90" s="425">
        <f t="shared" si="7"/>
        <v>3380</v>
      </c>
      <c r="J90" s="590">
        <f t="shared" si="8"/>
        <v>1790</v>
      </c>
      <c r="K90" s="425">
        <f t="shared" si="11"/>
        <v>1880</v>
      </c>
      <c r="L90" s="590">
        <f>Ева!K79</f>
        <v>1430</v>
      </c>
      <c r="M90" s="425">
        <f t="shared" si="9"/>
        <v>1500</v>
      </c>
      <c r="N90" s="395">
        <v>1790</v>
      </c>
      <c r="Q90" s="286"/>
      <c r="S90" s="286"/>
    </row>
    <row r="91" spans="1:19" ht="26.25" customHeight="1" x14ac:dyDescent="0.25">
      <c r="A91" s="325">
        <v>57</v>
      </c>
      <c r="B91" s="230" t="s">
        <v>100</v>
      </c>
      <c r="C91" s="119" t="s">
        <v>101</v>
      </c>
      <c r="D91" s="115" t="s">
        <v>39</v>
      </c>
      <c r="E91" s="96">
        <v>6</v>
      </c>
      <c r="F91" s="96">
        <v>0.01</v>
      </c>
      <c r="G91" s="307" t="s">
        <v>12</v>
      </c>
      <c r="H91" s="589">
        <f t="shared" si="10"/>
        <v>3180</v>
      </c>
      <c r="I91" s="425">
        <f t="shared" si="7"/>
        <v>3340</v>
      </c>
      <c r="J91" s="590">
        <f t="shared" si="8"/>
        <v>1750</v>
      </c>
      <c r="K91" s="425">
        <f t="shared" si="11"/>
        <v>1840</v>
      </c>
      <c r="L91" s="590">
        <f>Ева!K80</f>
        <v>1430</v>
      </c>
      <c r="M91" s="425">
        <f t="shared" si="9"/>
        <v>1500</v>
      </c>
      <c r="N91" s="395">
        <v>1750</v>
      </c>
      <c r="Q91" s="286"/>
      <c r="S91" s="286"/>
    </row>
    <row r="92" spans="1:19" ht="15" customHeight="1" x14ac:dyDescent="0.25">
      <c r="A92" s="325">
        <v>58</v>
      </c>
      <c r="B92" s="230" t="s">
        <v>333</v>
      </c>
      <c r="C92" s="92" t="s">
        <v>46</v>
      </c>
      <c r="D92" s="32" t="s">
        <v>334</v>
      </c>
      <c r="E92" s="96"/>
      <c r="F92" s="96"/>
      <c r="G92" s="307" t="s">
        <v>12</v>
      </c>
      <c r="H92" s="589">
        <f t="shared" si="10"/>
        <v>3370</v>
      </c>
      <c r="I92" s="425">
        <f t="shared" si="7"/>
        <v>3540</v>
      </c>
      <c r="J92" s="590">
        <f t="shared" si="8"/>
        <v>1760</v>
      </c>
      <c r="K92" s="425">
        <f t="shared" si="11"/>
        <v>1850</v>
      </c>
      <c r="L92" s="590">
        <f>Ева!K81</f>
        <v>1610</v>
      </c>
      <c r="M92" s="425">
        <f t="shared" si="9"/>
        <v>1690</v>
      </c>
      <c r="N92" s="395">
        <v>1760</v>
      </c>
      <c r="Q92" s="286"/>
      <c r="S92" s="286"/>
    </row>
    <row r="93" spans="1:19" x14ac:dyDescent="0.25">
      <c r="A93" s="325">
        <v>59</v>
      </c>
      <c r="B93" s="225" t="s">
        <v>47</v>
      </c>
      <c r="C93" s="119" t="s">
        <v>46</v>
      </c>
      <c r="D93" s="115" t="s">
        <v>43</v>
      </c>
      <c r="E93" s="96">
        <v>8</v>
      </c>
      <c r="F93" s="96">
        <v>0.02</v>
      </c>
      <c r="G93" s="307" t="s">
        <v>12</v>
      </c>
      <c r="H93" s="589">
        <f t="shared" si="10"/>
        <v>3910</v>
      </c>
      <c r="I93" s="425">
        <f t="shared" si="7"/>
        <v>4110</v>
      </c>
      <c r="J93" s="590">
        <f t="shared" si="8"/>
        <v>2320</v>
      </c>
      <c r="K93" s="425">
        <f t="shared" si="11"/>
        <v>2440</v>
      </c>
      <c r="L93" s="590">
        <f>Ева!K82</f>
        <v>1590</v>
      </c>
      <c r="M93" s="425">
        <f t="shared" si="9"/>
        <v>1670</v>
      </c>
      <c r="N93" s="395">
        <v>2320</v>
      </c>
      <c r="Q93" s="286"/>
      <c r="S93" s="286"/>
    </row>
    <row r="94" spans="1:19" ht="15" customHeight="1" x14ac:dyDescent="0.25">
      <c r="A94" s="325">
        <v>60</v>
      </c>
      <c r="B94" s="225" t="s">
        <v>24</v>
      </c>
      <c r="C94" s="119" t="s">
        <v>25</v>
      </c>
      <c r="D94" s="115" t="s">
        <v>26</v>
      </c>
      <c r="E94" s="96">
        <v>2</v>
      </c>
      <c r="F94" s="96">
        <v>0.01</v>
      </c>
      <c r="G94" s="307" t="s">
        <v>12</v>
      </c>
      <c r="H94" s="589">
        <f t="shared" si="10"/>
        <v>1750</v>
      </c>
      <c r="I94" s="425">
        <f t="shared" si="7"/>
        <v>1840</v>
      </c>
      <c r="J94" s="590">
        <f t="shared" si="8"/>
        <v>630</v>
      </c>
      <c r="K94" s="425">
        <f t="shared" si="11"/>
        <v>660</v>
      </c>
      <c r="L94" s="590">
        <f>Ева!K83</f>
        <v>1120</v>
      </c>
      <c r="M94" s="425">
        <f t="shared" si="9"/>
        <v>1180</v>
      </c>
      <c r="N94" s="395">
        <v>630</v>
      </c>
      <c r="Q94" s="286"/>
      <c r="S94" s="286"/>
    </row>
    <row r="95" spans="1:19" ht="23.25" customHeight="1" x14ac:dyDescent="0.25">
      <c r="A95" s="325">
        <v>61</v>
      </c>
      <c r="B95" s="225" t="s">
        <v>323</v>
      </c>
      <c r="C95" s="119" t="s">
        <v>119</v>
      </c>
      <c r="D95" s="115" t="s">
        <v>105</v>
      </c>
      <c r="E95" s="96">
        <v>2</v>
      </c>
      <c r="F95" s="96">
        <v>0.01</v>
      </c>
      <c r="G95" s="307" t="s">
        <v>12</v>
      </c>
      <c r="H95" s="589">
        <f t="shared" si="10"/>
        <v>1710</v>
      </c>
      <c r="I95" s="425">
        <f t="shared" si="7"/>
        <v>1790</v>
      </c>
      <c r="J95" s="590">
        <f t="shared" si="8"/>
        <v>630</v>
      </c>
      <c r="K95" s="425">
        <f t="shared" si="11"/>
        <v>660</v>
      </c>
      <c r="L95" s="590">
        <f>Ева!K84</f>
        <v>1080</v>
      </c>
      <c r="M95" s="425">
        <f t="shared" si="9"/>
        <v>1130</v>
      </c>
      <c r="N95" s="395">
        <v>630</v>
      </c>
      <c r="Q95" s="286"/>
      <c r="S95" s="286"/>
    </row>
    <row r="96" spans="1:19" ht="20.25" customHeight="1" x14ac:dyDescent="0.25">
      <c r="A96" s="325">
        <v>62</v>
      </c>
      <c r="B96" s="225" t="s">
        <v>27</v>
      </c>
      <c r="C96" s="119" t="s">
        <v>25</v>
      </c>
      <c r="D96" s="115" t="s">
        <v>28</v>
      </c>
      <c r="E96" s="96">
        <v>3</v>
      </c>
      <c r="F96" s="96">
        <v>0.01</v>
      </c>
      <c r="G96" s="307" t="s">
        <v>12</v>
      </c>
      <c r="H96" s="589">
        <f t="shared" si="10"/>
        <v>2230</v>
      </c>
      <c r="I96" s="425">
        <f t="shared" si="7"/>
        <v>2340</v>
      </c>
      <c r="J96" s="590">
        <f t="shared" si="8"/>
        <v>950</v>
      </c>
      <c r="K96" s="425">
        <f t="shared" si="11"/>
        <v>1000</v>
      </c>
      <c r="L96" s="590">
        <f>Ева!K85</f>
        <v>1280</v>
      </c>
      <c r="M96" s="425">
        <f t="shared" si="9"/>
        <v>1340</v>
      </c>
      <c r="N96" s="395">
        <v>950</v>
      </c>
      <c r="Q96" s="286"/>
      <c r="S96" s="286"/>
    </row>
    <row r="97" spans="1:21" ht="24.75" customHeight="1" x14ac:dyDescent="0.25">
      <c r="A97" s="325">
        <v>63</v>
      </c>
      <c r="B97" s="225" t="s">
        <v>53</v>
      </c>
      <c r="C97" s="119" t="s">
        <v>54</v>
      </c>
      <c r="D97" s="115" t="s">
        <v>55</v>
      </c>
      <c r="E97" s="96">
        <v>4</v>
      </c>
      <c r="F97" s="96">
        <v>0.01</v>
      </c>
      <c r="G97" s="307" t="s">
        <v>12</v>
      </c>
      <c r="H97" s="589">
        <f t="shared" si="10"/>
        <v>2670</v>
      </c>
      <c r="I97" s="425">
        <f t="shared" si="7"/>
        <v>2800</v>
      </c>
      <c r="J97" s="590">
        <f t="shared" si="8"/>
        <v>1210</v>
      </c>
      <c r="K97" s="425">
        <f t="shared" si="11"/>
        <v>1270</v>
      </c>
      <c r="L97" s="590">
        <f>Ева!K86</f>
        <v>1460</v>
      </c>
      <c r="M97" s="425">
        <f t="shared" si="9"/>
        <v>1530</v>
      </c>
      <c r="N97" s="395">
        <v>1210</v>
      </c>
      <c r="Q97" s="286"/>
      <c r="S97" s="286"/>
    </row>
    <row r="98" spans="1:21" ht="15" customHeight="1" x14ac:dyDescent="0.25">
      <c r="A98" s="325">
        <v>64</v>
      </c>
      <c r="B98" s="225" t="s">
        <v>335</v>
      </c>
      <c r="C98" s="92" t="s">
        <v>25</v>
      </c>
      <c r="D98" s="32" t="s">
        <v>336</v>
      </c>
      <c r="E98" s="96"/>
      <c r="F98" s="96"/>
      <c r="G98" s="307" t="s">
        <v>12</v>
      </c>
      <c r="H98" s="589">
        <f t="shared" si="10"/>
        <v>2300</v>
      </c>
      <c r="I98" s="425">
        <f t="shared" si="7"/>
        <v>2420</v>
      </c>
      <c r="J98" s="590">
        <f t="shared" si="8"/>
        <v>930</v>
      </c>
      <c r="K98" s="425">
        <f t="shared" si="11"/>
        <v>980</v>
      </c>
      <c r="L98" s="590">
        <f>Ева!K87</f>
        <v>1370</v>
      </c>
      <c r="M98" s="425">
        <f t="shared" si="9"/>
        <v>1440</v>
      </c>
      <c r="N98" s="395">
        <v>930</v>
      </c>
      <c r="Q98" s="286"/>
      <c r="S98" s="286"/>
    </row>
    <row r="99" spans="1:21" x14ac:dyDescent="0.25">
      <c r="A99" s="325">
        <v>65</v>
      </c>
      <c r="B99" s="225" t="s">
        <v>29</v>
      </c>
      <c r="C99" s="119" t="s">
        <v>25</v>
      </c>
      <c r="D99" s="115" t="s">
        <v>30</v>
      </c>
      <c r="E99" s="96">
        <v>4</v>
      </c>
      <c r="F99" s="96">
        <v>0.01</v>
      </c>
      <c r="G99" s="307" t="s">
        <v>12</v>
      </c>
      <c r="H99" s="589">
        <f t="shared" si="10"/>
        <v>2620</v>
      </c>
      <c r="I99" s="425">
        <f t="shared" si="7"/>
        <v>2750</v>
      </c>
      <c r="J99" s="590">
        <f t="shared" si="8"/>
        <v>1210</v>
      </c>
      <c r="K99" s="425">
        <f t="shared" si="11"/>
        <v>1270</v>
      </c>
      <c r="L99" s="590">
        <f>Ева!K88</f>
        <v>1410</v>
      </c>
      <c r="M99" s="425">
        <f t="shared" si="9"/>
        <v>1480</v>
      </c>
      <c r="N99" s="395">
        <v>1210</v>
      </c>
      <c r="Q99" s="286"/>
      <c r="S99" s="286"/>
    </row>
    <row r="100" spans="1:21" ht="25.5" customHeight="1" x14ac:dyDescent="0.25">
      <c r="A100" s="325">
        <v>66</v>
      </c>
      <c r="B100" s="225" t="s">
        <v>90</v>
      </c>
      <c r="C100" s="119" t="s">
        <v>91</v>
      </c>
      <c r="D100" s="115" t="s">
        <v>30</v>
      </c>
      <c r="E100" s="96">
        <v>4</v>
      </c>
      <c r="F100" s="96">
        <v>0.01</v>
      </c>
      <c r="G100" s="307" t="s">
        <v>12</v>
      </c>
      <c r="H100" s="589">
        <f t="shared" si="10"/>
        <v>3800</v>
      </c>
      <c r="I100" s="425">
        <f t="shared" si="7"/>
        <v>3990</v>
      </c>
      <c r="J100" s="590">
        <f t="shared" si="8"/>
        <v>1430</v>
      </c>
      <c r="K100" s="425">
        <f t="shared" si="11"/>
        <v>1500</v>
      </c>
      <c r="L100" s="590">
        <f>Ева!K89</f>
        <v>2370</v>
      </c>
      <c r="M100" s="425">
        <f t="shared" si="9"/>
        <v>2490</v>
      </c>
      <c r="N100" s="395">
        <v>1430</v>
      </c>
      <c r="Q100" s="286"/>
      <c r="S100" s="286"/>
    </row>
    <row r="101" spans="1:21" s="453" customFormat="1" ht="25.5" customHeight="1" x14ac:dyDescent="0.25">
      <c r="A101" s="509">
        <v>67</v>
      </c>
      <c r="B101" s="448" t="s">
        <v>480</v>
      </c>
      <c r="C101" s="481" t="s">
        <v>91</v>
      </c>
      <c r="D101" s="479" t="s">
        <v>30</v>
      </c>
      <c r="E101" s="451">
        <v>4</v>
      </c>
      <c r="F101" s="451">
        <v>0.01</v>
      </c>
      <c r="G101" s="595" t="s">
        <v>12</v>
      </c>
      <c r="H101" s="589">
        <f t="shared" ref="H101" si="12">J101+L101</f>
        <v>8990</v>
      </c>
      <c r="I101" s="591">
        <f t="shared" ref="I101" si="13">M101+K101</f>
        <v>9440</v>
      </c>
      <c r="J101" s="592">
        <f t="shared" ref="J101" si="14">ROUND(N101*(1+ОбщаяНаценка/100),-1)</f>
        <v>1430</v>
      </c>
      <c r="K101" s="591">
        <f t="shared" ref="K101" si="15">ROUND(J101*1.05,-1)</f>
        <v>1500</v>
      </c>
      <c r="L101" s="592">
        <f>Ева!K90</f>
        <v>7560</v>
      </c>
      <c r="M101" s="425">
        <f t="shared" si="9"/>
        <v>7940</v>
      </c>
      <c r="N101" s="453">
        <v>1430</v>
      </c>
      <c r="O101" s="454" t="s">
        <v>492</v>
      </c>
      <c r="Q101" s="406"/>
      <c r="R101" s="455"/>
      <c r="S101" s="406"/>
      <c r="T101" s="455"/>
      <c r="U101" s="455"/>
    </row>
    <row r="102" spans="1:21" s="453" customFormat="1" ht="21.75" customHeight="1" x14ac:dyDescent="0.25">
      <c r="A102" s="509">
        <v>68</v>
      </c>
      <c r="B102" s="448" t="s">
        <v>31</v>
      </c>
      <c r="C102" s="481" t="s">
        <v>32</v>
      </c>
      <c r="D102" s="479" t="s">
        <v>30</v>
      </c>
      <c r="E102" s="451">
        <v>4</v>
      </c>
      <c r="F102" s="451">
        <v>0.01</v>
      </c>
      <c r="G102" s="595" t="s">
        <v>12</v>
      </c>
      <c r="H102" s="589">
        <f t="shared" si="10"/>
        <v>4160</v>
      </c>
      <c r="I102" s="591">
        <f t="shared" si="7"/>
        <v>4370</v>
      </c>
      <c r="J102" s="592">
        <f t="shared" si="8"/>
        <v>1550</v>
      </c>
      <c r="K102" s="591">
        <f t="shared" si="11"/>
        <v>1630</v>
      </c>
      <c r="L102" s="592">
        <f>Ева!K91</f>
        <v>2610</v>
      </c>
      <c r="M102" s="425">
        <f t="shared" si="9"/>
        <v>2740</v>
      </c>
      <c r="N102" s="453">
        <v>1550</v>
      </c>
      <c r="Q102" s="406"/>
      <c r="R102" s="455"/>
      <c r="S102" s="406"/>
      <c r="T102" s="455"/>
      <c r="U102" s="455"/>
    </row>
    <row r="103" spans="1:21" s="453" customFormat="1" ht="20.25" customHeight="1" x14ac:dyDescent="0.25">
      <c r="A103" s="509">
        <v>69</v>
      </c>
      <c r="B103" s="448" t="s">
        <v>481</v>
      </c>
      <c r="C103" s="481" t="s">
        <v>32</v>
      </c>
      <c r="D103" s="479" t="s">
        <v>30</v>
      </c>
      <c r="E103" s="451">
        <v>4</v>
      </c>
      <c r="F103" s="451">
        <v>0.01</v>
      </c>
      <c r="G103" s="595" t="s">
        <v>12</v>
      </c>
      <c r="H103" s="589">
        <f t="shared" ref="H103" si="16">J103+L103</f>
        <v>10840</v>
      </c>
      <c r="I103" s="591">
        <f t="shared" ref="I103" si="17">M103+K103</f>
        <v>11380</v>
      </c>
      <c r="J103" s="592">
        <f t="shared" ref="J103" si="18">ROUND(N103*(1+ОбщаяНаценка/100),-1)</f>
        <v>1550</v>
      </c>
      <c r="K103" s="591">
        <f t="shared" ref="K103" si="19">ROUND(J103*1.05,-1)</f>
        <v>1630</v>
      </c>
      <c r="L103" s="592">
        <f>Ева!K92</f>
        <v>9290</v>
      </c>
      <c r="M103" s="425">
        <f t="shared" si="9"/>
        <v>9750</v>
      </c>
      <c r="N103" s="453">
        <v>1550</v>
      </c>
      <c r="O103" s="454" t="s">
        <v>492</v>
      </c>
      <c r="Q103" s="406"/>
      <c r="R103" s="455"/>
      <c r="S103" s="406"/>
      <c r="T103" s="455"/>
      <c r="U103" s="455"/>
    </row>
    <row r="104" spans="1:21" s="453" customFormat="1" ht="20.25" customHeight="1" x14ac:dyDescent="0.25">
      <c r="A104" s="509">
        <v>70</v>
      </c>
      <c r="B104" s="448" t="s">
        <v>33</v>
      </c>
      <c r="C104" s="481" t="s">
        <v>34</v>
      </c>
      <c r="D104" s="479" t="s">
        <v>30</v>
      </c>
      <c r="E104" s="451">
        <v>4</v>
      </c>
      <c r="F104" s="451">
        <v>0.01</v>
      </c>
      <c r="G104" s="595" t="s">
        <v>12</v>
      </c>
      <c r="H104" s="589">
        <f t="shared" si="10"/>
        <v>3150</v>
      </c>
      <c r="I104" s="591">
        <f t="shared" si="7"/>
        <v>3310</v>
      </c>
      <c r="J104" s="592">
        <f t="shared" si="8"/>
        <v>1330</v>
      </c>
      <c r="K104" s="591">
        <f t="shared" si="11"/>
        <v>1400</v>
      </c>
      <c r="L104" s="592">
        <f>Ева!K93</f>
        <v>1820</v>
      </c>
      <c r="M104" s="425">
        <f t="shared" si="9"/>
        <v>1910</v>
      </c>
      <c r="N104" s="453">
        <v>1330</v>
      </c>
      <c r="Q104" s="406"/>
      <c r="R104" s="455"/>
      <c r="S104" s="406"/>
      <c r="T104" s="455"/>
      <c r="U104" s="455"/>
    </row>
    <row r="105" spans="1:21" s="453" customFormat="1" ht="21" customHeight="1" x14ac:dyDescent="0.25">
      <c r="A105" s="509">
        <v>71</v>
      </c>
      <c r="B105" s="448" t="s">
        <v>482</v>
      </c>
      <c r="C105" s="481" t="s">
        <v>34</v>
      </c>
      <c r="D105" s="479" t="s">
        <v>30</v>
      </c>
      <c r="E105" s="451">
        <v>4</v>
      </c>
      <c r="F105" s="451">
        <v>0.01</v>
      </c>
      <c r="G105" s="595" t="s">
        <v>12</v>
      </c>
      <c r="H105" s="589">
        <f t="shared" ref="H105" si="20">J105+L105</f>
        <v>5180</v>
      </c>
      <c r="I105" s="591">
        <f t="shared" ref="I105" si="21">M105+K105</f>
        <v>5440</v>
      </c>
      <c r="J105" s="592">
        <f t="shared" ref="J105" si="22">ROUND(N105*(1+ОбщаяНаценка/100),-1)</f>
        <v>1330</v>
      </c>
      <c r="K105" s="591">
        <f t="shared" ref="K105" si="23">ROUND(J105*1.05,-1)</f>
        <v>1400</v>
      </c>
      <c r="L105" s="592">
        <f>Ева!K94</f>
        <v>3850</v>
      </c>
      <c r="M105" s="425">
        <f t="shared" si="9"/>
        <v>4040</v>
      </c>
      <c r="N105" s="453">
        <v>1330</v>
      </c>
      <c r="O105" s="454" t="s">
        <v>491</v>
      </c>
      <c r="Q105" s="406"/>
      <c r="R105" s="455"/>
      <c r="S105" s="406"/>
      <c r="T105" s="455"/>
      <c r="U105" s="455"/>
    </row>
    <row r="106" spans="1:21" s="453" customFormat="1" ht="15" customHeight="1" x14ac:dyDescent="0.25">
      <c r="A106" s="509">
        <v>72</v>
      </c>
      <c r="B106" s="448" t="s">
        <v>275</v>
      </c>
      <c r="C106" s="481" t="s">
        <v>25</v>
      </c>
      <c r="D106" s="479" t="s">
        <v>276</v>
      </c>
      <c r="E106" s="451">
        <v>4</v>
      </c>
      <c r="F106" s="451">
        <v>0.01</v>
      </c>
      <c r="G106" s="595" t="s">
        <v>12</v>
      </c>
      <c r="H106" s="589">
        <f t="shared" si="10"/>
        <v>2820</v>
      </c>
      <c r="I106" s="591">
        <f t="shared" si="7"/>
        <v>2970</v>
      </c>
      <c r="J106" s="592">
        <f t="shared" si="8"/>
        <v>1310</v>
      </c>
      <c r="K106" s="591">
        <f t="shared" si="11"/>
        <v>1380</v>
      </c>
      <c r="L106" s="592">
        <f>Ева!K95</f>
        <v>1510</v>
      </c>
      <c r="M106" s="425">
        <f t="shared" si="9"/>
        <v>1590</v>
      </c>
      <c r="N106" s="453">
        <v>1310</v>
      </c>
      <c r="Q106" s="406"/>
      <c r="R106" s="455"/>
      <c r="S106" s="406"/>
      <c r="T106" s="455"/>
      <c r="U106" s="455"/>
    </row>
    <row r="107" spans="1:21" s="453" customFormat="1" ht="20.25" customHeight="1" x14ac:dyDescent="0.25">
      <c r="A107" s="509">
        <v>73</v>
      </c>
      <c r="B107" s="448" t="s">
        <v>337</v>
      </c>
      <c r="C107" s="449" t="s">
        <v>52</v>
      </c>
      <c r="D107" s="456" t="s">
        <v>276</v>
      </c>
      <c r="E107" s="451"/>
      <c r="F107" s="451"/>
      <c r="G107" s="595" t="s">
        <v>12</v>
      </c>
      <c r="H107" s="589">
        <f t="shared" si="10"/>
        <v>1920</v>
      </c>
      <c r="I107" s="591">
        <f t="shared" si="7"/>
        <v>2010</v>
      </c>
      <c r="J107" s="592">
        <f t="shared" si="8"/>
        <v>270</v>
      </c>
      <c r="K107" s="591">
        <f t="shared" si="11"/>
        <v>280</v>
      </c>
      <c r="L107" s="592">
        <f>Ева!K96</f>
        <v>1650</v>
      </c>
      <c r="M107" s="425">
        <f t="shared" si="9"/>
        <v>1730</v>
      </c>
      <c r="N107" s="453">
        <v>270</v>
      </c>
      <c r="Q107" s="406"/>
      <c r="R107" s="455"/>
      <c r="S107" s="406"/>
      <c r="T107" s="455"/>
      <c r="U107" s="455"/>
    </row>
    <row r="108" spans="1:21" s="453" customFormat="1" x14ac:dyDescent="0.25">
      <c r="A108" s="509">
        <v>74</v>
      </c>
      <c r="B108" s="448" t="s">
        <v>35</v>
      </c>
      <c r="C108" s="481" t="s">
        <v>25</v>
      </c>
      <c r="D108" s="479" t="s">
        <v>36</v>
      </c>
      <c r="E108" s="451">
        <v>5</v>
      </c>
      <c r="F108" s="451">
        <v>0.01</v>
      </c>
      <c r="G108" s="595" t="s">
        <v>12</v>
      </c>
      <c r="H108" s="589">
        <f t="shared" si="10"/>
        <v>2960</v>
      </c>
      <c r="I108" s="591">
        <f t="shared" si="7"/>
        <v>3100</v>
      </c>
      <c r="J108" s="592">
        <f t="shared" si="8"/>
        <v>1480</v>
      </c>
      <c r="K108" s="591">
        <f t="shared" si="11"/>
        <v>1550</v>
      </c>
      <c r="L108" s="592">
        <f>Ева!K97</f>
        <v>1480</v>
      </c>
      <c r="M108" s="425">
        <f t="shared" si="9"/>
        <v>1550</v>
      </c>
      <c r="N108" s="453">
        <v>1480</v>
      </c>
      <c r="Q108" s="406"/>
      <c r="R108" s="455"/>
      <c r="S108" s="406"/>
      <c r="T108" s="455"/>
      <c r="U108" s="455"/>
    </row>
    <row r="109" spans="1:21" s="453" customFormat="1" ht="21.75" customHeight="1" x14ac:dyDescent="0.25">
      <c r="A109" s="509">
        <v>75</v>
      </c>
      <c r="B109" s="448" t="s">
        <v>37</v>
      </c>
      <c r="C109" s="481" t="s">
        <v>32</v>
      </c>
      <c r="D109" s="479" t="s">
        <v>36</v>
      </c>
      <c r="E109" s="451">
        <v>5</v>
      </c>
      <c r="F109" s="451">
        <v>0.01</v>
      </c>
      <c r="G109" s="595" t="s">
        <v>12</v>
      </c>
      <c r="H109" s="589">
        <f t="shared" si="10"/>
        <v>4620</v>
      </c>
      <c r="I109" s="591">
        <f t="shared" si="7"/>
        <v>4850</v>
      </c>
      <c r="J109" s="592">
        <f t="shared" si="8"/>
        <v>1790</v>
      </c>
      <c r="K109" s="591">
        <f t="shared" si="11"/>
        <v>1880</v>
      </c>
      <c r="L109" s="592">
        <f>Ева!K98</f>
        <v>2830</v>
      </c>
      <c r="M109" s="425">
        <f t="shared" si="9"/>
        <v>2970</v>
      </c>
      <c r="N109" s="453">
        <v>1790</v>
      </c>
      <c r="Q109" s="406"/>
      <c r="R109" s="455"/>
      <c r="S109" s="406"/>
      <c r="T109" s="455"/>
      <c r="U109" s="455"/>
    </row>
    <row r="110" spans="1:21" s="453" customFormat="1" ht="20.25" customHeight="1" x14ac:dyDescent="0.25">
      <c r="A110" s="509">
        <v>76</v>
      </c>
      <c r="B110" s="448" t="s">
        <v>483</v>
      </c>
      <c r="C110" s="481" t="s">
        <v>32</v>
      </c>
      <c r="D110" s="479" t="s">
        <v>36</v>
      </c>
      <c r="E110" s="451">
        <v>5</v>
      </c>
      <c r="F110" s="451">
        <v>0.01</v>
      </c>
      <c r="G110" s="595" t="s">
        <v>12</v>
      </c>
      <c r="H110" s="589">
        <f t="shared" ref="H110" si="24">J110+L110</f>
        <v>11320</v>
      </c>
      <c r="I110" s="591">
        <f t="shared" ref="I110" si="25">M110+K110</f>
        <v>11890</v>
      </c>
      <c r="J110" s="592">
        <f t="shared" ref="J110" si="26">ROUND(N110*(1+ОбщаяНаценка/100),-1)</f>
        <v>1790</v>
      </c>
      <c r="K110" s="591">
        <f t="shared" ref="K110" si="27">ROUND(J110*1.05,-1)</f>
        <v>1880</v>
      </c>
      <c r="L110" s="592">
        <f>Ева!K99</f>
        <v>9530</v>
      </c>
      <c r="M110" s="425">
        <f t="shared" si="9"/>
        <v>10010</v>
      </c>
      <c r="N110" s="453">
        <v>1790</v>
      </c>
      <c r="O110" s="454" t="s">
        <v>492</v>
      </c>
      <c r="Q110" s="406"/>
      <c r="R110" s="455"/>
      <c r="S110" s="406"/>
      <c r="T110" s="455"/>
      <c r="U110" s="455"/>
    </row>
    <row r="111" spans="1:21" s="453" customFormat="1" x14ac:dyDescent="0.25">
      <c r="A111" s="509">
        <v>77</v>
      </c>
      <c r="B111" s="448" t="s">
        <v>38</v>
      </c>
      <c r="C111" s="481" t="s">
        <v>25</v>
      </c>
      <c r="D111" s="479" t="s">
        <v>39</v>
      </c>
      <c r="E111" s="451">
        <v>6</v>
      </c>
      <c r="F111" s="451">
        <v>0.01</v>
      </c>
      <c r="G111" s="595" t="s">
        <v>12</v>
      </c>
      <c r="H111" s="589">
        <f t="shared" si="10"/>
        <v>3560</v>
      </c>
      <c r="I111" s="591">
        <f t="shared" si="7"/>
        <v>3740</v>
      </c>
      <c r="J111" s="592">
        <f t="shared" si="8"/>
        <v>1790</v>
      </c>
      <c r="K111" s="591">
        <f t="shared" si="11"/>
        <v>1880</v>
      </c>
      <c r="L111" s="592">
        <f>Ева!K100</f>
        <v>1770</v>
      </c>
      <c r="M111" s="425">
        <f t="shared" si="9"/>
        <v>1860</v>
      </c>
      <c r="N111" s="453">
        <v>1790</v>
      </c>
      <c r="Q111" s="406"/>
      <c r="R111" s="455"/>
      <c r="S111" s="406"/>
      <c r="T111" s="455"/>
      <c r="U111" s="455"/>
    </row>
    <row r="112" spans="1:21" s="453" customFormat="1" ht="23.25" customHeight="1" x14ac:dyDescent="0.25">
      <c r="A112" s="509">
        <v>78</v>
      </c>
      <c r="B112" s="457" t="s">
        <v>94</v>
      </c>
      <c r="C112" s="481" t="s">
        <v>93</v>
      </c>
      <c r="D112" s="479" t="s">
        <v>39</v>
      </c>
      <c r="E112" s="451">
        <v>6</v>
      </c>
      <c r="F112" s="451">
        <v>0.01</v>
      </c>
      <c r="G112" s="595" t="s">
        <v>12</v>
      </c>
      <c r="H112" s="589">
        <f t="shared" si="10"/>
        <v>3520</v>
      </c>
      <c r="I112" s="591">
        <f t="shared" si="7"/>
        <v>3700</v>
      </c>
      <c r="J112" s="592">
        <f t="shared" si="8"/>
        <v>1750</v>
      </c>
      <c r="K112" s="591">
        <f t="shared" si="11"/>
        <v>1840</v>
      </c>
      <c r="L112" s="592">
        <f>Ева!K101</f>
        <v>1770</v>
      </c>
      <c r="M112" s="425">
        <f t="shared" si="9"/>
        <v>1860</v>
      </c>
      <c r="N112" s="453">
        <v>1750</v>
      </c>
      <c r="Q112" s="406"/>
      <c r="R112" s="455"/>
      <c r="S112" s="406"/>
      <c r="T112" s="455"/>
      <c r="U112" s="455"/>
    </row>
    <row r="113" spans="1:21" s="453" customFormat="1" ht="21" customHeight="1" x14ac:dyDescent="0.25">
      <c r="A113" s="509">
        <v>79</v>
      </c>
      <c r="B113" s="448" t="s">
        <v>51</v>
      </c>
      <c r="C113" s="481" t="s">
        <v>52</v>
      </c>
      <c r="D113" s="479" t="s">
        <v>39</v>
      </c>
      <c r="E113" s="451">
        <v>6</v>
      </c>
      <c r="F113" s="451">
        <v>0.01</v>
      </c>
      <c r="G113" s="595" t="s">
        <v>310</v>
      </c>
      <c r="H113" s="589">
        <f t="shared" si="10"/>
        <v>2250</v>
      </c>
      <c r="I113" s="591">
        <f t="shared" si="7"/>
        <v>2360</v>
      </c>
      <c r="J113" s="592">
        <f t="shared" si="8"/>
        <v>430</v>
      </c>
      <c r="K113" s="591">
        <f t="shared" si="11"/>
        <v>450</v>
      </c>
      <c r="L113" s="592">
        <f>Ева!K102</f>
        <v>1820</v>
      </c>
      <c r="M113" s="425">
        <f t="shared" si="9"/>
        <v>1910</v>
      </c>
      <c r="N113" s="453">
        <v>430</v>
      </c>
      <c r="Q113" s="406"/>
      <c r="R113" s="455"/>
      <c r="S113" s="406"/>
      <c r="T113" s="455"/>
      <c r="U113" s="455"/>
    </row>
    <row r="114" spans="1:21" s="453" customFormat="1" ht="21.75" customHeight="1" x14ac:dyDescent="0.25">
      <c r="A114" s="509">
        <v>80</v>
      </c>
      <c r="B114" s="448" t="s">
        <v>92</v>
      </c>
      <c r="C114" s="481" t="s">
        <v>91</v>
      </c>
      <c r="D114" s="479" t="s">
        <v>39</v>
      </c>
      <c r="E114" s="451">
        <v>6</v>
      </c>
      <c r="F114" s="451">
        <v>0.01</v>
      </c>
      <c r="G114" s="595" t="s">
        <v>12</v>
      </c>
      <c r="H114" s="589">
        <f t="shared" si="10"/>
        <v>4810</v>
      </c>
      <c r="I114" s="591">
        <f t="shared" si="7"/>
        <v>5050</v>
      </c>
      <c r="J114" s="592">
        <f t="shared" si="8"/>
        <v>2010</v>
      </c>
      <c r="K114" s="591">
        <f t="shared" si="11"/>
        <v>2110</v>
      </c>
      <c r="L114" s="592">
        <f>Ева!K103</f>
        <v>2800</v>
      </c>
      <c r="M114" s="425">
        <f t="shared" si="9"/>
        <v>2940</v>
      </c>
      <c r="N114" s="453">
        <v>2010</v>
      </c>
      <c r="Q114" s="406"/>
      <c r="R114" s="455"/>
      <c r="S114" s="406"/>
      <c r="T114" s="455"/>
      <c r="U114" s="455"/>
    </row>
    <row r="115" spans="1:21" s="453" customFormat="1" ht="19.5" customHeight="1" x14ac:dyDescent="0.25">
      <c r="A115" s="509">
        <v>81</v>
      </c>
      <c r="B115" s="448" t="s">
        <v>484</v>
      </c>
      <c r="C115" s="481" t="s">
        <v>91</v>
      </c>
      <c r="D115" s="479" t="s">
        <v>39</v>
      </c>
      <c r="E115" s="451">
        <v>6</v>
      </c>
      <c r="F115" s="451">
        <v>0.01</v>
      </c>
      <c r="G115" s="595" t="s">
        <v>12</v>
      </c>
      <c r="H115" s="589">
        <f t="shared" ref="H115" si="28">J115+L115</f>
        <v>10000</v>
      </c>
      <c r="I115" s="591">
        <f t="shared" ref="I115" si="29">M115+K115</f>
        <v>10500</v>
      </c>
      <c r="J115" s="592">
        <f t="shared" ref="J115" si="30">ROUND(N115*(1+ОбщаяНаценка/100),-1)</f>
        <v>2010</v>
      </c>
      <c r="K115" s="591">
        <f t="shared" ref="K115" si="31">ROUND(J115*1.05,-1)</f>
        <v>2110</v>
      </c>
      <c r="L115" s="592">
        <f>Ева!K104</f>
        <v>7990</v>
      </c>
      <c r="M115" s="425">
        <f t="shared" si="9"/>
        <v>8390</v>
      </c>
      <c r="N115" s="453">
        <v>2010</v>
      </c>
      <c r="O115" s="454" t="s">
        <v>492</v>
      </c>
      <c r="Q115" s="406"/>
      <c r="R115" s="455"/>
      <c r="S115" s="406"/>
      <c r="T115" s="455"/>
      <c r="U115" s="455"/>
    </row>
    <row r="116" spans="1:21" s="453" customFormat="1" ht="23.25" customHeight="1" x14ac:dyDescent="0.25">
      <c r="A116" s="509">
        <v>82</v>
      </c>
      <c r="B116" s="448" t="s">
        <v>40</v>
      </c>
      <c r="C116" s="481" t="s">
        <v>32</v>
      </c>
      <c r="D116" s="479" t="s">
        <v>39</v>
      </c>
      <c r="E116" s="451">
        <v>6</v>
      </c>
      <c r="F116" s="451">
        <v>0.01</v>
      </c>
      <c r="G116" s="595" t="s">
        <v>12</v>
      </c>
      <c r="H116" s="589">
        <f t="shared" si="10"/>
        <v>5090</v>
      </c>
      <c r="I116" s="591">
        <f t="shared" si="7"/>
        <v>5340</v>
      </c>
      <c r="J116" s="592">
        <f t="shared" si="8"/>
        <v>2030</v>
      </c>
      <c r="K116" s="591">
        <f t="shared" si="11"/>
        <v>2130</v>
      </c>
      <c r="L116" s="592">
        <f>Ева!K105</f>
        <v>3060</v>
      </c>
      <c r="M116" s="425">
        <f t="shared" si="9"/>
        <v>3210</v>
      </c>
      <c r="N116" s="453">
        <v>2030</v>
      </c>
      <c r="O116" s="454"/>
      <c r="Q116" s="406"/>
      <c r="R116" s="455"/>
      <c r="S116" s="406"/>
      <c r="T116" s="455"/>
      <c r="U116" s="455"/>
    </row>
    <row r="117" spans="1:21" s="453" customFormat="1" ht="21" customHeight="1" x14ac:dyDescent="0.25">
      <c r="A117" s="509">
        <v>83</v>
      </c>
      <c r="B117" s="448" t="s">
        <v>485</v>
      </c>
      <c r="C117" s="481" t="s">
        <v>32</v>
      </c>
      <c r="D117" s="479" t="s">
        <v>39</v>
      </c>
      <c r="E117" s="451">
        <v>6</v>
      </c>
      <c r="F117" s="451">
        <v>0.01</v>
      </c>
      <c r="G117" s="595" t="s">
        <v>12</v>
      </c>
      <c r="H117" s="589">
        <f t="shared" ref="H117" si="32">J117+L117</f>
        <v>11810</v>
      </c>
      <c r="I117" s="591">
        <f t="shared" ref="I117" si="33">M117+K117</f>
        <v>12400</v>
      </c>
      <c r="J117" s="592">
        <f t="shared" ref="J117" si="34">ROUND(N117*(1+ОбщаяНаценка/100),-1)</f>
        <v>2030</v>
      </c>
      <c r="K117" s="591">
        <f t="shared" ref="K117" si="35">ROUND(J117*1.05,-1)</f>
        <v>2130</v>
      </c>
      <c r="L117" s="592">
        <f>Ева!K106</f>
        <v>9780</v>
      </c>
      <c r="M117" s="425">
        <f t="shared" si="9"/>
        <v>10270</v>
      </c>
      <c r="N117" s="453">
        <v>2030</v>
      </c>
      <c r="O117" s="454" t="s">
        <v>492</v>
      </c>
      <c r="Q117" s="406"/>
      <c r="R117" s="455"/>
      <c r="S117" s="406"/>
      <c r="T117" s="455"/>
      <c r="U117" s="455"/>
    </row>
    <row r="118" spans="1:21" s="453" customFormat="1" ht="23.25" customHeight="1" x14ac:dyDescent="0.25">
      <c r="A118" s="509">
        <v>84</v>
      </c>
      <c r="B118" s="448" t="s">
        <v>41</v>
      </c>
      <c r="C118" s="481" t="s">
        <v>34</v>
      </c>
      <c r="D118" s="479" t="s">
        <v>39</v>
      </c>
      <c r="E118" s="451">
        <v>6</v>
      </c>
      <c r="F118" s="451">
        <v>0.01</v>
      </c>
      <c r="G118" s="595" t="s">
        <v>12</v>
      </c>
      <c r="H118" s="589">
        <f t="shared" si="10"/>
        <v>4150</v>
      </c>
      <c r="I118" s="591">
        <f t="shared" si="7"/>
        <v>4350</v>
      </c>
      <c r="J118" s="592">
        <f t="shared" si="8"/>
        <v>1880</v>
      </c>
      <c r="K118" s="591">
        <f t="shared" si="11"/>
        <v>1970</v>
      </c>
      <c r="L118" s="592">
        <f>Ева!K107</f>
        <v>2270</v>
      </c>
      <c r="M118" s="425">
        <f t="shared" si="9"/>
        <v>2380</v>
      </c>
      <c r="N118" s="453">
        <v>1880</v>
      </c>
      <c r="Q118" s="406"/>
      <c r="R118" s="455"/>
      <c r="S118" s="406"/>
      <c r="T118" s="455"/>
      <c r="U118" s="455"/>
    </row>
    <row r="119" spans="1:21" s="453" customFormat="1" ht="21" customHeight="1" x14ac:dyDescent="0.25">
      <c r="A119" s="509">
        <v>85</v>
      </c>
      <c r="B119" s="448" t="s">
        <v>486</v>
      </c>
      <c r="C119" s="481" t="s">
        <v>34</v>
      </c>
      <c r="D119" s="479" t="s">
        <v>39</v>
      </c>
      <c r="E119" s="451">
        <v>6</v>
      </c>
      <c r="F119" s="451">
        <v>0.01</v>
      </c>
      <c r="G119" s="595" t="s">
        <v>12</v>
      </c>
      <c r="H119" s="589">
        <f t="shared" ref="H119" si="36">J119+L119</f>
        <v>6190</v>
      </c>
      <c r="I119" s="591">
        <f t="shared" ref="I119" si="37">M119+K119</f>
        <v>6500</v>
      </c>
      <c r="J119" s="592">
        <f t="shared" ref="J119" si="38">ROUND(N119*(1+ОбщаяНаценка/100),-1)</f>
        <v>1880</v>
      </c>
      <c r="K119" s="591">
        <f t="shared" ref="K119" si="39">ROUND(J119*1.05,-1)</f>
        <v>1970</v>
      </c>
      <c r="L119" s="592">
        <f>Ева!K108</f>
        <v>4310</v>
      </c>
      <c r="M119" s="425">
        <f t="shared" si="9"/>
        <v>4530</v>
      </c>
      <c r="N119" s="453">
        <v>1880</v>
      </c>
      <c r="O119" s="454" t="s">
        <v>493</v>
      </c>
      <c r="Q119" s="406"/>
      <c r="R119" s="455"/>
      <c r="S119" s="406"/>
      <c r="T119" s="455"/>
      <c r="U119" s="455"/>
    </row>
    <row r="120" spans="1:21" s="453" customFormat="1" ht="15" customHeight="1" x14ac:dyDescent="0.25">
      <c r="A120" s="509">
        <v>86</v>
      </c>
      <c r="B120" s="448" t="s">
        <v>359</v>
      </c>
      <c r="C120" s="481" t="s">
        <v>25</v>
      </c>
      <c r="D120" s="479" t="s">
        <v>334</v>
      </c>
      <c r="E120" s="451"/>
      <c r="F120" s="451"/>
      <c r="G120" s="595" t="s">
        <v>12</v>
      </c>
      <c r="H120" s="589">
        <f t="shared" si="10"/>
        <v>3700</v>
      </c>
      <c r="I120" s="591">
        <f t="shared" ref="I120:I153" si="40">M120+K120</f>
        <v>3890</v>
      </c>
      <c r="J120" s="592">
        <f t="shared" ref="J120:J153" si="41">ROUND(N120*(1+ОбщаяНаценка/100),-1)</f>
        <v>1760</v>
      </c>
      <c r="K120" s="591">
        <f t="shared" si="11"/>
        <v>1850</v>
      </c>
      <c r="L120" s="592">
        <f>Ева!K109</f>
        <v>1940</v>
      </c>
      <c r="M120" s="425">
        <f t="shared" si="9"/>
        <v>2040</v>
      </c>
      <c r="N120" s="453">
        <v>1760</v>
      </c>
      <c r="Q120" s="406"/>
      <c r="R120" s="455"/>
      <c r="S120" s="406"/>
      <c r="T120" s="455"/>
      <c r="U120" s="455"/>
    </row>
    <row r="121" spans="1:21" s="453" customFormat="1" x14ac:dyDescent="0.25">
      <c r="A121" s="509">
        <v>87</v>
      </c>
      <c r="B121" s="448" t="s">
        <v>42</v>
      </c>
      <c r="C121" s="481" t="s">
        <v>25</v>
      </c>
      <c r="D121" s="479" t="s">
        <v>43</v>
      </c>
      <c r="E121" s="451">
        <v>8</v>
      </c>
      <c r="F121" s="451">
        <v>0.02</v>
      </c>
      <c r="G121" s="595" t="s">
        <v>12</v>
      </c>
      <c r="H121" s="589">
        <f t="shared" si="10"/>
        <v>4270</v>
      </c>
      <c r="I121" s="591">
        <f t="shared" si="40"/>
        <v>4490</v>
      </c>
      <c r="J121" s="592">
        <f t="shared" si="41"/>
        <v>2320</v>
      </c>
      <c r="K121" s="591">
        <f t="shared" si="11"/>
        <v>2440</v>
      </c>
      <c r="L121" s="592">
        <f>Ева!K110</f>
        <v>1950</v>
      </c>
      <c r="M121" s="425">
        <f t="shared" si="9"/>
        <v>2050</v>
      </c>
      <c r="N121" s="453">
        <v>2320</v>
      </c>
      <c r="Q121" s="406"/>
      <c r="R121" s="455"/>
      <c r="S121" s="406"/>
      <c r="T121" s="455"/>
      <c r="U121" s="455"/>
    </row>
    <row r="122" spans="1:21" s="453" customFormat="1" ht="27" customHeight="1" x14ac:dyDescent="0.25">
      <c r="A122" s="509">
        <v>88</v>
      </c>
      <c r="B122" s="448" t="s">
        <v>95</v>
      </c>
      <c r="C122" s="481" t="s">
        <v>91</v>
      </c>
      <c r="D122" s="479" t="s">
        <v>43</v>
      </c>
      <c r="E122" s="451">
        <v>8</v>
      </c>
      <c r="F122" s="451">
        <v>0.02</v>
      </c>
      <c r="G122" s="595" t="s">
        <v>12</v>
      </c>
      <c r="H122" s="589">
        <f t="shared" si="10"/>
        <v>5690</v>
      </c>
      <c r="I122" s="591">
        <f t="shared" si="40"/>
        <v>5980</v>
      </c>
      <c r="J122" s="592">
        <f t="shared" si="41"/>
        <v>2540</v>
      </c>
      <c r="K122" s="591">
        <f t="shared" si="11"/>
        <v>2670</v>
      </c>
      <c r="L122" s="592">
        <f>Ева!K111</f>
        <v>3150</v>
      </c>
      <c r="M122" s="425">
        <f t="shared" si="9"/>
        <v>3310</v>
      </c>
      <c r="N122" s="453">
        <v>2540</v>
      </c>
      <c r="Q122" s="406"/>
      <c r="R122" s="455"/>
      <c r="S122" s="406"/>
      <c r="T122" s="455"/>
      <c r="U122" s="455"/>
    </row>
    <row r="123" spans="1:21" s="453" customFormat="1" ht="23.25" customHeight="1" x14ac:dyDescent="0.25">
      <c r="A123" s="509">
        <v>89</v>
      </c>
      <c r="B123" s="448" t="s">
        <v>487</v>
      </c>
      <c r="C123" s="481" t="s">
        <v>91</v>
      </c>
      <c r="D123" s="479" t="s">
        <v>43</v>
      </c>
      <c r="E123" s="451">
        <v>8</v>
      </c>
      <c r="F123" s="451">
        <v>0.02</v>
      </c>
      <c r="G123" s="595" t="s">
        <v>12</v>
      </c>
      <c r="H123" s="589">
        <f t="shared" ref="H123" si="42">J123+L123</f>
        <v>10960</v>
      </c>
      <c r="I123" s="591">
        <f t="shared" ref="I123" si="43">M123+K123</f>
        <v>11510</v>
      </c>
      <c r="J123" s="592">
        <f t="shared" ref="J123" si="44">ROUND(N123*(1+ОбщаяНаценка/100),-1)</f>
        <v>2540</v>
      </c>
      <c r="K123" s="591">
        <f t="shared" ref="K123" si="45">ROUND(J123*1.05,-1)</f>
        <v>2670</v>
      </c>
      <c r="L123" s="592">
        <f>Ева!K112</f>
        <v>8420</v>
      </c>
      <c r="M123" s="425">
        <f t="shared" si="9"/>
        <v>8840</v>
      </c>
      <c r="N123" s="453">
        <v>2540</v>
      </c>
      <c r="O123" s="454" t="s">
        <v>492</v>
      </c>
      <c r="Q123" s="406"/>
      <c r="R123" s="455"/>
      <c r="S123" s="406"/>
      <c r="T123" s="455"/>
      <c r="U123" s="455"/>
    </row>
    <row r="124" spans="1:21" s="453" customFormat="1" ht="23.25" customHeight="1" x14ac:dyDescent="0.25">
      <c r="A124" s="509">
        <v>90</v>
      </c>
      <c r="B124" s="448" t="s">
        <v>44</v>
      </c>
      <c r="C124" s="481" t="s">
        <v>34</v>
      </c>
      <c r="D124" s="479" t="s">
        <v>43</v>
      </c>
      <c r="E124" s="451">
        <v>8</v>
      </c>
      <c r="F124" s="451">
        <v>0.02</v>
      </c>
      <c r="G124" s="595" t="s">
        <v>12</v>
      </c>
      <c r="H124" s="589">
        <f t="shared" si="10"/>
        <v>5480</v>
      </c>
      <c r="I124" s="591">
        <f t="shared" si="40"/>
        <v>5760</v>
      </c>
      <c r="J124" s="592">
        <f t="shared" si="41"/>
        <v>2550</v>
      </c>
      <c r="K124" s="591">
        <f t="shared" si="11"/>
        <v>2680</v>
      </c>
      <c r="L124" s="592">
        <f>Ева!K113</f>
        <v>2930</v>
      </c>
      <c r="M124" s="425">
        <f t="shared" si="9"/>
        <v>3080</v>
      </c>
      <c r="N124" s="453">
        <v>2550</v>
      </c>
      <c r="Q124" s="406"/>
      <c r="R124" s="455"/>
      <c r="S124" s="406"/>
      <c r="T124" s="455"/>
      <c r="U124" s="455"/>
    </row>
    <row r="125" spans="1:21" s="453" customFormat="1" ht="21" customHeight="1" x14ac:dyDescent="0.25">
      <c r="A125" s="509">
        <v>91</v>
      </c>
      <c r="B125" s="448" t="s">
        <v>488</v>
      </c>
      <c r="C125" s="481" t="s">
        <v>34</v>
      </c>
      <c r="D125" s="479" t="s">
        <v>43</v>
      </c>
      <c r="E125" s="451">
        <v>8</v>
      </c>
      <c r="F125" s="451">
        <v>0.02</v>
      </c>
      <c r="G125" s="595" t="s">
        <v>12</v>
      </c>
      <c r="H125" s="589">
        <f t="shared" ref="H125" si="46">J125+L125</f>
        <v>9730</v>
      </c>
      <c r="I125" s="591">
        <f t="shared" ref="I125" si="47">M125+K125</f>
        <v>10220</v>
      </c>
      <c r="J125" s="592">
        <f t="shared" ref="J125" si="48">ROUND(N125*(1+ОбщаяНаценка/100),-1)</f>
        <v>2550</v>
      </c>
      <c r="K125" s="591">
        <f t="shared" ref="K125" si="49">ROUND(J125*1.05,-1)</f>
        <v>2680</v>
      </c>
      <c r="L125" s="592">
        <f>Ева!K114</f>
        <v>7180</v>
      </c>
      <c r="M125" s="425">
        <f t="shared" si="9"/>
        <v>7540</v>
      </c>
      <c r="N125" s="453">
        <v>2550</v>
      </c>
      <c r="O125" s="454" t="s">
        <v>491</v>
      </c>
      <c r="Q125" s="406"/>
      <c r="R125" s="455"/>
      <c r="S125" s="406"/>
      <c r="T125" s="455"/>
      <c r="U125" s="455"/>
    </row>
    <row r="126" spans="1:21" s="453" customFormat="1" x14ac:dyDescent="0.25">
      <c r="A126" s="509">
        <v>92</v>
      </c>
      <c r="B126" s="458" t="s">
        <v>56</v>
      </c>
      <c r="C126" s="459" t="s">
        <v>6</v>
      </c>
      <c r="D126" s="553" t="s">
        <v>57</v>
      </c>
      <c r="E126" s="451">
        <v>12</v>
      </c>
      <c r="F126" s="451">
        <v>0.02</v>
      </c>
      <c r="G126" s="595" t="s">
        <v>12</v>
      </c>
      <c r="H126" s="589">
        <f t="shared" si="10"/>
        <v>8900</v>
      </c>
      <c r="I126" s="591">
        <f t="shared" si="40"/>
        <v>9350</v>
      </c>
      <c r="J126" s="592">
        <f t="shared" si="41"/>
        <v>3380</v>
      </c>
      <c r="K126" s="591">
        <f t="shared" si="11"/>
        <v>3550</v>
      </c>
      <c r="L126" s="592">
        <f>Ева!K115</f>
        <v>5520</v>
      </c>
      <c r="M126" s="425">
        <f t="shared" si="9"/>
        <v>5800</v>
      </c>
      <c r="N126" s="453">
        <v>3380</v>
      </c>
      <c r="Q126" s="406"/>
      <c r="R126" s="455"/>
      <c r="S126" s="406"/>
      <c r="T126" s="455"/>
      <c r="U126" s="455"/>
    </row>
    <row r="127" spans="1:21" s="453" customFormat="1" ht="21.75" customHeight="1" x14ac:dyDescent="0.25">
      <c r="A127" s="509">
        <v>93</v>
      </c>
      <c r="B127" s="460" t="s">
        <v>132</v>
      </c>
      <c r="C127" s="459" t="s">
        <v>143</v>
      </c>
      <c r="D127" s="553" t="s">
        <v>57</v>
      </c>
      <c r="E127" s="451">
        <v>12</v>
      </c>
      <c r="F127" s="451">
        <v>0.02</v>
      </c>
      <c r="G127" s="595" t="s">
        <v>12</v>
      </c>
      <c r="H127" s="589">
        <f t="shared" si="10"/>
        <v>9000</v>
      </c>
      <c r="I127" s="591">
        <f t="shared" si="40"/>
        <v>9450</v>
      </c>
      <c r="J127" s="592">
        <f t="shared" si="41"/>
        <v>3480</v>
      </c>
      <c r="K127" s="591">
        <f t="shared" si="11"/>
        <v>3650</v>
      </c>
      <c r="L127" s="592">
        <f>Ева!K116</f>
        <v>5520</v>
      </c>
      <c r="M127" s="425">
        <f t="shared" si="9"/>
        <v>5800</v>
      </c>
      <c r="N127" s="453">
        <v>3480</v>
      </c>
      <c r="Q127" s="406"/>
      <c r="R127" s="455"/>
      <c r="S127" s="406"/>
      <c r="T127" s="455"/>
      <c r="U127" s="455"/>
    </row>
    <row r="128" spans="1:21" s="453" customFormat="1" ht="23.25" customHeight="1" x14ac:dyDescent="0.25">
      <c r="A128" s="509">
        <v>94</v>
      </c>
      <c r="B128" s="458" t="s">
        <v>430</v>
      </c>
      <c r="C128" s="459" t="s">
        <v>427</v>
      </c>
      <c r="D128" s="550" t="s">
        <v>57</v>
      </c>
      <c r="E128" s="451">
        <v>12</v>
      </c>
      <c r="F128" s="451">
        <v>0.02</v>
      </c>
      <c r="G128" s="595" t="s">
        <v>12</v>
      </c>
      <c r="H128" s="589">
        <f t="shared" si="10"/>
        <v>10310</v>
      </c>
      <c r="I128" s="591">
        <f t="shared" si="40"/>
        <v>10830</v>
      </c>
      <c r="J128" s="592">
        <f t="shared" si="41"/>
        <v>4790</v>
      </c>
      <c r="K128" s="591">
        <f t="shared" si="11"/>
        <v>5030</v>
      </c>
      <c r="L128" s="592">
        <f>Ева!K117</f>
        <v>5520</v>
      </c>
      <c r="M128" s="425">
        <f t="shared" si="9"/>
        <v>5800</v>
      </c>
      <c r="N128" s="453">
        <v>4790</v>
      </c>
      <c r="Q128" s="406"/>
      <c r="R128" s="455"/>
      <c r="S128" s="406"/>
      <c r="T128" s="455"/>
      <c r="U128" s="455"/>
    </row>
    <row r="129" spans="1:21" s="453" customFormat="1" ht="22.5" customHeight="1" x14ac:dyDescent="0.25">
      <c r="A129" s="509">
        <v>95</v>
      </c>
      <c r="B129" s="458" t="s">
        <v>102</v>
      </c>
      <c r="C129" s="459" t="s">
        <v>104</v>
      </c>
      <c r="D129" s="550" t="s">
        <v>57</v>
      </c>
      <c r="E129" s="548">
        <v>12</v>
      </c>
      <c r="F129" s="548">
        <v>0.02</v>
      </c>
      <c r="G129" s="596" t="s">
        <v>12</v>
      </c>
      <c r="H129" s="589">
        <f t="shared" si="10"/>
        <v>10320</v>
      </c>
      <c r="I129" s="591">
        <f t="shared" si="40"/>
        <v>10840</v>
      </c>
      <c r="J129" s="592">
        <f t="shared" si="41"/>
        <v>4800</v>
      </c>
      <c r="K129" s="591">
        <f t="shared" si="11"/>
        <v>5040</v>
      </c>
      <c r="L129" s="592">
        <f>Ева!K118</f>
        <v>5520</v>
      </c>
      <c r="M129" s="425">
        <f t="shared" si="9"/>
        <v>5800</v>
      </c>
      <c r="N129" s="453">
        <v>4800</v>
      </c>
      <c r="Q129" s="406"/>
      <c r="R129" s="455"/>
      <c r="S129" s="406"/>
      <c r="T129" s="455"/>
      <c r="U129" s="455"/>
    </row>
    <row r="130" spans="1:21" s="453" customFormat="1" ht="14.25" customHeight="1" x14ac:dyDescent="0.25">
      <c r="A130" s="509">
        <v>96</v>
      </c>
      <c r="B130" s="507" t="s">
        <v>324</v>
      </c>
      <c r="C130" s="506" t="s">
        <v>286</v>
      </c>
      <c r="D130" s="550" t="s">
        <v>57</v>
      </c>
      <c r="E130" s="548"/>
      <c r="F130" s="548"/>
      <c r="G130" s="595" t="s">
        <v>12</v>
      </c>
      <c r="H130" s="589">
        <f t="shared" si="10"/>
        <v>8170</v>
      </c>
      <c r="I130" s="591">
        <f t="shared" si="40"/>
        <v>8580</v>
      </c>
      <c r="J130" s="592">
        <f t="shared" si="41"/>
        <v>2550</v>
      </c>
      <c r="K130" s="591">
        <f t="shared" si="11"/>
        <v>2680</v>
      </c>
      <c r="L130" s="592">
        <f>Ева!K119</f>
        <v>5620</v>
      </c>
      <c r="M130" s="425">
        <f t="shared" si="9"/>
        <v>5900</v>
      </c>
      <c r="N130" s="453">
        <v>2550</v>
      </c>
      <c r="Q130" s="406"/>
      <c r="R130" s="455"/>
      <c r="S130" s="406"/>
      <c r="T130" s="455"/>
      <c r="U130" s="455"/>
    </row>
    <row r="131" spans="1:21" s="453" customFormat="1" ht="14.25" customHeight="1" x14ac:dyDescent="0.25">
      <c r="A131" s="509">
        <v>97</v>
      </c>
      <c r="B131" s="507" t="s">
        <v>489</v>
      </c>
      <c r="C131" s="506" t="s">
        <v>286</v>
      </c>
      <c r="D131" s="550" t="s">
        <v>57</v>
      </c>
      <c r="E131" s="548"/>
      <c r="F131" s="548"/>
      <c r="G131" s="595" t="s">
        <v>12</v>
      </c>
      <c r="H131" s="589">
        <f t="shared" ref="H131" si="50">J131+L131</f>
        <v>10740</v>
      </c>
      <c r="I131" s="591">
        <f t="shared" ref="I131" si="51">M131+K131</f>
        <v>11280</v>
      </c>
      <c r="J131" s="592">
        <f t="shared" ref="J131" si="52">ROUND(N131*(1+ОбщаяНаценка/100),-1)</f>
        <v>2550</v>
      </c>
      <c r="K131" s="591">
        <f t="shared" ref="K131" si="53">ROUND(J131*1.05,-1)</f>
        <v>2680</v>
      </c>
      <c r="L131" s="592">
        <f>Ева!K120</f>
        <v>8190</v>
      </c>
      <c r="M131" s="425">
        <f t="shared" si="9"/>
        <v>8600</v>
      </c>
      <c r="N131" s="453">
        <v>2550</v>
      </c>
      <c r="O131" s="454" t="s">
        <v>492</v>
      </c>
      <c r="Q131" s="406"/>
      <c r="R131" s="455"/>
      <c r="S131" s="406"/>
      <c r="T131" s="455"/>
      <c r="U131" s="455"/>
    </row>
    <row r="132" spans="1:21" s="453" customFormat="1" ht="15" customHeight="1" x14ac:dyDescent="0.25">
      <c r="A132" s="509">
        <v>98</v>
      </c>
      <c r="B132" s="460" t="s">
        <v>127</v>
      </c>
      <c r="C132" s="462" t="s">
        <v>6</v>
      </c>
      <c r="D132" s="550" t="s">
        <v>139</v>
      </c>
      <c r="E132" s="451"/>
      <c r="F132" s="451"/>
      <c r="G132" s="595" t="s">
        <v>12</v>
      </c>
      <c r="H132" s="589">
        <f t="shared" si="10"/>
        <v>9840</v>
      </c>
      <c r="I132" s="591">
        <f t="shared" si="40"/>
        <v>10330</v>
      </c>
      <c r="J132" s="592">
        <f t="shared" si="41"/>
        <v>3820</v>
      </c>
      <c r="K132" s="591">
        <f t="shared" si="11"/>
        <v>4010</v>
      </c>
      <c r="L132" s="592">
        <f>Ева!K121</f>
        <v>6020</v>
      </c>
      <c r="M132" s="425">
        <f t="shared" si="9"/>
        <v>6320</v>
      </c>
      <c r="N132" s="453">
        <v>3820</v>
      </c>
      <c r="Q132" s="406"/>
      <c r="R132" s="455"/>
      <c r="S132" s="406"/>
      <c r="T132" s="455"/>
      <c r="U132" s="455"/>
    </row>
    <row r="133" spans="1:21" s="453" customFormat="1" ht="20.25" customHeight="1" x14ac:dyDescent="0.25">
      <c r="A133" s="509">
        <v>99</v>
      </c>
      <c r="B133" s="460" t="s">
        <v>317</v>
      </c>
      <c r="C133" s="459" t="s">
        <v>143</v>
      </c>
      <c r="D133" s="550" t="s">
        <v>139</v>
      </c>
      <c r="E133" s="451"/>
      <c r="F133" s="451"/>
      <c r="G133" s="596" t="s">
        <v>12</v>
      </c>
      <c r="H133" s="589">
        <f t="shared" si="10"/>
        <v>9930</v>
      </c>
      <c r="I133" s="591">
        <f t="shared" si="40"/>
        <v>10430</v>
      </c>
      <c r="J133" s="592">
        <f t="shared" si="41"/>
        <v>3910</v>
      </c>
      <c r="K133" s="591">
        <f t="shared" si="11"/>
        <v>4110</v>
      </c>
      <c r="L133" s="592">
        <f>Ева!K122</f>
        <v>6020</v>
      </c>
      <c r="M133" s="425">
        <f t="shared" si="9"/>
        <v>6320</v>
      </c>
      <c r="N133" s="453">
        <v>3910</v>
      </c>
      <c r="Q133" s="406"/>
      <c r="R133" s="455"/>
      <c r="S133" s="406"/>
      <c r="T133" s="455"/>
      <c r="U133" s="455"/>
    </row>
    <row r="134" spans="1:21" s="453" customFormat="1" ht="20.25" customHeight="1" x14ac:dyDescent="0.25">
      <c r="A134" s="509">
        <v>100</v>
      </c>
      <c r="B134" s="460" t="s">
        <v>426</v>
      </c>
      <c r="C134" s="459" t="s">
        <v>427</v>
      </c>
      <c r="D134" s="550" t="s">
        <v>139</v>
      </c>
      <c r="E134" s="451"/>
      <c r="F134" s="451"/>
      <c r="G134" s="595" t="s">
        <v>12</v>
      </c>
      <c r="H134" s="589">
        <f t="shared" si="10"/>
        <v>11310</v>
      </c>
      <c r="I134" s="591">
        <f t="shared" si="40"/>
        <v>11870</v>
      </c>
      <c r="J134" s="592">
        <f t="shared" si="41"/>
        <v>5290</v>
      </c>
      <c r="K134" s="591">
        <f t="shared" si="11"/>
        <v>5550</v>
      </c>
      <c r="L134" s="592">
        <f>Ева!K123</f>
        <v>6020</v>
      </c>
      <c r="M134" s="425">
        <f t="shared" si="9"/>
        <v>6320</v>
      </c>
      <c r="N134" s="453">
        <v>5290</v>
      </c>
      <c r="Q134" s="406"/>
      <c r="R134" s="455"/>
      <c r="S134" s="406"/>
      <c r="T134" s="455"/>
      <c r="U134" s="455"/>
    </row>
    <row r="135" spans="1:21" s="453" customFormat="1" ht="21.75" customHeight="1" x14ac:dyDescent="0.25">
      <c r="A135" s="509">
        <v>101</v>
      </c>
      <c r="B135" s="460" t="s">
        <v>316</v>
      </c>
      <c r="C135" s="459" t="s">
        <v>104</v>
      </c>
      <c r="D135" s="550" t="s">
        <v>139</v>
      </c>
      <c r="E135" s="451"/>
      <c r="F135" s="451"/>
      <c r="G135" s="595" t="s">
        <v>12</v>
      </c>
      <c r="H135" s="589">
        <f t="shared" si="10"/>
        <v>11300</v>
      </c>
      <c r="I135" s="591">
        <f t="shared" si="40"/>
        <v>11860</v>
      </c>
      <c r="J135" s="592">
        <f t="shared" si="41"/>
        <v>5280</v>
      </c>
      <c r="K135" s="591">
        <f t="shared" si="11"/>
        <v>5540</v>
      </c>
      <c r="L135" s="592">
        <f>Ева!K124</f>
        <v>6020</v>
      </c>
      <c r="M135" s="425">
        <f t="shared" si="9"/>
        <v>6320</v>
      </c>
      <c r="N135" s="453">
        <v>5280</v>
      </c>
      <c r="Q135" s="406"/>
      <c r="R135" s="455"/>
      <c r="S135" s="406"/>
      <c r="T135" s="455"/>
      <c r="U135" s="455"/>
    </row>
    <row r="136" spans="1:21" s="453" customFormat="1" x14ac:dyDescent="0.25">
      <c r="A136" s="509">
        <v>102</v>
      </c>
      <c r="B136" s="508" t="s">
        <v>325</v>
      </c>
      <c r="C136" s="506" t="s">
        <v>286</v>
      </c>
      <c r="D136" s="550" t="s">
        <v>139</v>
      </c>
      <c r="E136" s="451"/>
      <c r="F136" s="451"/>
      <c r="G136" s="595" t="s">
        <v>12</v>
      </c>
      <c r="H136" s="589">
        <f t="shared" si="10"/>
        <v>9240</v>
      </c>
      <c r="I136" s="591">
        <f t="shared" si="40"/>
        <v>9700</v>
      </c>
      <c r="J136" s="592">
        <f t="shared" si="41"/>
        <v>2980</v>
      </c>
      <c r="K136" s="591">
        <f t="shared" si="11"/>
        <v>3130</v>
      </c>
      <c r="L136" s="592">
        <f>Ева!K125</f>
        <v>6260</v>
      </c>
      <c r="M136" s="425">
        <f t="shared" si="9"/>
        <v>6570</v>
      </c>
      <c r="N136" s="453">
        <v>2980</v>
      </c>
      <c r="Q136" s="406"/>
      <c r="R136" s="455"/>
      <c r="S136" s="406"/>
      <c r="T136" s="455"/>
      <c r="U136" s="455"/>
    </row>
    <row r="137" spans="1:21" s="453" customFormat="1" x14ac:dyDescent="0.25">
      <c r="A137" s="509">
        <v>103</v>
      </c>
      <c r="B137" s="508" t="s">
        <v>490</v>
      </c>
      <c r="C137" s="506" t="s">
        <v>286</v>
      </c>
      <c r="D137" s="550" t="s">
        <v>139</v>
      </c>
      <c r="E137" s="451"/>
      <c r="F137" s="451"/>
      <c r="G137" s="595" t="s">
        <v>12</v>
      </c>
      <c r="H137" s="589">
        <f t="shared" ref="H137" si="54">J137+L137</f>
        <v>11730</v>
      </c>
      <c r="I137" s="591">
        <f t="shared" ref="I137" si="55">M137+K137</f>
        <v>12320</v>
      </c>
      <c r="J137" s="592">
        <f t="shared" ref="J137" si="56">ROUND(N137*(1+ОбщаяНаценка/100),-1)</f>
        <v>2980</v>
      </c>
      <c r="K137" s="591">
        <f t="shared" ref="K137" si="57">ROUND(J137*1.05,-1)</f>
        <v>3130</v>
      </c>
      <c r="L137" s="592">
        <f>Ева!K126</f>
        <v>8750</v>
      </c>
      <c r="M137" s="425">
        <f t="shared" si="9"/>
        <v>9190</v>
      </c>
      <c r="N137" s="453">
        <v>2980</v>
      </c>
      <c r="O137" s="454" t="s">
        <v>492</v>
      </c>
      <c r="Q137" s="406"/>
      <c r="R137" s="455"/>
      <c r="S137" s="406"/>
      <c r="T137" s="455"/>
      <c r="U137" s="455"/>
    </row>
    <row r="138" spans="1:21" s="453" customFormat="1" ht="28.5" customHeight="1" x14ac:dyDescent="0.25">
      <c r="A138" s="509">
        <v>104</v>
      </c>
      <c r="B138" s="467" t="s">
        <v>141</v>
      </c>
      <c r="C138" s="482" t="s">
        <v>142</v>
      </c>
      <c r="D138" s="469" t="s">
        <v>139</v>
      </c>
      <c r="E138" s="451"/>
      <c r="F138" s="451"/>
      <c r="G138" s="595" t="s">
        <v>12</v>
      </c>
      <c r="H138" s="589">
        <f t="shared" si="10"/>
        <v>9410</v>
      </c>
      <c r="I138" s="591">
        <f t="shared" si="40"/>
        <v>9880</v>
      </c>
      <c r="J138" s="592">
        <f t="shared" si="41"/>
        <v>5210</v>
      </c>
      <c r="K138" s="591">
        <f t="shared" si="11"/>
        <v>5470</v>
      </c>
      <c r="L138" s="592">
        <f>Ева!K127</f>
        <v>4200</v>
      </c>
      <c r="M138" s="425">
        <f t="shared" si="9"/>
        <v>4410</v>
      </c>
      <c r="N138" s="453">
        <v>5210</v>
      </c>
      <c r="Q138" s="406"/>
      <c r="R138" s="455"/>
      <c r="S138" s="406"/>
      <c r="T138" s="455"/>
      <c r="U138" s="455"/>
    </row>
    <row r="139" spans="1:21" s="453" customFormat="1" ht="29.25" customHeight="1" x14ac:dyDescent="0.25">
      <c r="A139" s="509">
        <v>105</v>
      </c>
      <c r="B139" s="460" t="s">
        <v>140</v>
      </c>
      <c r="C139" s="462" t="s">
        <v>142</v>
      </c>
      <c r="D139" s="550" t="s">
        <v>57</v>
      </c>
      <c r="E139" s="451"/>
      <c r="F139" s="451"/>
      <c r="G139" s="595" t="s">
        <v>12</v>
      </c>
      <c r="H139" s="589">
        <f t="shared" si="10"/>
        <v>8740</v>
      </c>
      <c r="I139" s="591">
        <f t="shared" si="40"/>
        <v>9180</v>
      </c>
      <c r="J139" s="592">
        <f t="shared" si="41"/>
        <v>4770</v>
      </c>
      <c r="K139" s="591">
        <f t="shared" si="11"/>
        <v>5010</v>
      </c>
      <c r="L139" s="592">
        <f>Ева!K128</f>
        <v>3970</v>
      </c>
      <c r="M139" s="425">
        <f t="shared" si="9"/>
        <v>4170</v>
      </c>
      <c r="N139" s="453">
        <v>4770</v>
      </c>
      <c r="Q139" s="406"/>
      <c r="R139" s="455"/>
      <c r="S139" s="406"/>
      <c r="T139" s="455"/>
      <c r="U139" s="455"/>
    </row>
    <row r="140" spans="1:21" s="453" customFormat="1" ht="27" customHeight="1" x14ac:dyDescent="0.25">
      <c r="A140" s="509">
        <v>106</v>
      </c>
      <c r="B140" s="460" t="s">
        <v>114</v>
      </c>
      <c r="C140" s="462" t="s">
        <v>115</v>
      </c>
      <c r="D140" s="550" t="s">
        <v>156</v>
      </c>
      <c r="E140" s="451">
        <v>3</v>
      </c>
      <c r="F140" s="451">
        <v>0.04</v>
      </c>
      <c r="G140" s="596" t="s">
        <v>12</v>
      </c>
      <c r="H140" s="589">
        <f t="shared" si="10"/>
        <v>2570</v>
      </c>
      <c r="I140" s="591">
        <f t="shared" si="40"/>
        <v>2700</v>
      </c>
      <c r="J140" s="592">
        <f t="shared" si="41"/>
        <v>2060</v>
      </c>
      <c r="K140" s="591">
        <f t="shared" si="11"/>
        <v>2160</v>
      </c>
      <c r="L140" s="592">
        <f>Ева!K129</f>
        <v>510</v>
      </c>
      <c r="M140" s="425">
        <f t="shared" si="9"/>
        <v>540</v>
      </c>
      <c r="N140" s="453">
        <v>2060</v>
      </c>
      <c r="Q140" s="406"/>
      <c r="R140" s="455"/>
      <c r="S140" s="406"/>
      <c r="T140" s="455"/>
      <c r="U140" s="455"/>
    </row>
    <row r="141" spans="1:21" s="453" customFormat="1" ht="30.75" customHeight="1" x14ac:dyDescent="0.25">
      <c r="A141" s="509">
        <v>107</v>
      </c>
      <c r="B141" s="460" t="s">
        <v>116</v>
      </c>
      <c r="C141" s="462" t="s">
        <v>117</v>
      </c>
      <c r="D141" s="550" t="s">
        <v>156</v>
      </c>
      <c r="E141" s="451">
        <v>3</v>
      </c>
      <c r="F141" s="451">
        <v>0.04</v>
      </c>
      <c r="G141" s="596" t="s">
        <v>12</v>
      </c>
      <c r="H141" s="589">
        <f t="shared" si="10"/>
        <v>3040</v>
      </c>
      <c r="I141" s="591">
        <f t="shared" si="40"/>
        <v>3190</v>
      </c>
      <c r="J141" s="592">
        <f t="shared" si="41"/>
        <v>2060</v>
      </c>
      <c r="K141" s="591">
        <f t="shared" si="11"/>
        <v>2160</v>
      </c>
      <c r="L141" s="592">
        <f>Ева!K130</f>
        <v>980</v>
      </c>
      <c r="M141" s="425">
        <f t="shared" si="9"/>
        <v>1030</v>
      </c>
      <c r="N141" s="453">
        <v>2060</v>
      </c>
      <c r="Q141" s="406"/>
      <c r="R141" s="455"/>
      <c r="S141" s="406"/>
      <c r="T141" s="455"/>
      <c r="U141" s="455"/>
    </row>
    <row r="142" spans="1:21" s="453" customFormat="1" x14ac:dyDescent="0.25">
      <c r="A142" s="509">
        <v>108</v>
      </c>
      <c r="B142" s="467" t="s">
        <v>96</v>
      </c>
      <c r="C142" s="468" t="s">
        <v>303</v>
      </c>
      <c r="D142" s="469" t="s">
        <v>98</v>
      </c>
      <c r="E142" s="451">
        <v>6</v>
      </c>
      <c r="F142" s="451">
        <v>0.02</v>
      </c>
      <c r="G142" s="595" t="s">
        <v>12</v>
      </c>
      <c r="H142" s="589">
        <f t="shared" si="10"/>
        <v>1980</v>
      </c>
      <c r="I142" s="591">
        <f t="shared" si="40"/>
        <v>2080</v>
      </c>
      <c r="J142" s="592">
        <f t="shared" si="41"/>
        <v>1860</v>
      </c>
      <c r="K142" s="591">
        <f t="shared" si="11"/>
        <v>1950</v>
      </c>
      <c r="L142" s="592">
        <f>Ева!K131</f>
        <v>120</v>
      </c>
      <c r="M142" s="425">
        <f t="shared" si="9"/>
        <v>130</v>
      </c>
      <c r="N142" s="453">
        <v>1860</v>
      </c>
      <c r="Q142" s="406"/>
      <c r="R142" s="455"/>
      <c r="S142" s="406"/>
      <c r="T142" s="455"/>
      <c r="U142" s="455"/>
    </row>
    <row r="143" spans="1:21" s="453" customFormat="1" ht="14.25" customHeight="1" x14ac:dyDescent="0.25">
      <c r="A143" s="509">
        <v>109</v>
      </c>
      <c r="B143" s="467" t="s">
        <v>97</v>
      </c>
      <c r="C143" s="468" t="s">
        <v>303</v>
      </c>
      <c r="D143" s="469" t="s">
        <v>99</v>
      </c>
      <c r="E143" s="451">
        <v>5</v>
      </c>
      <c r="F143" s="451">
        <v>0.01</v>
      </c>
      <c r="G143" s="595" t="s">
        <v>12</v>
      </c>
      <c r="H143" s="589">
        <f t="shared" si="10"/>
        <v>1550</v>
      </c>
      <c r="I143" s="591">
        <f t="shared" si="40"/>
        <v>1620</v>
      </c>
      <c r="J143" s="592">
        <f t="shared" si="41"/>
        <v>1460</v>
      </c>
      <c r="K143" s="591">
        <f t="shared" si="11"/>
        <v>1530</v>
      </c>
      <c r="L143" s="592">
        <f>Ева!K132</f>
        <v>90</v>
      </c>
      <c r="M143" s="425">
        <f t="shared" si="9"/>
        <v>90</v>
      </c>
      <c r="N143" s="453">
        <v>1460</v>
      </c>
      <c r="Q143" s="455"/>
      <c r="R143" s="455"/>
      <c r="S143" s="406"/>
      <c r="T143" s="455"/>
      <c r="U143" s="455"/>
    </row>
    <row r="144" spans="1:21" s="453" customFormat="1" ht="25.5" customHeight="1" x14ac:dyDescent="0.25">
      <c r="A144" s="509">
        <v>110</v>
      </c>
      <c r="B144" s="448" t="s">
        <v>61</v>
      </c>
      <c r="C144" s="481" t="s">
        <v>59</v>
      </c>
      <c r="D144" s="479" t="s">
        <v>62</v>
      </c>
      <c r="E144" s="471">
        <v>1</v>
      </c>
      <c r="F144" s="522">
        <v>0.01</v>
      </c>
      <c r="G144" s="595" t="s">
        <v>311</v>
      </c>
      <c r="H144" s="589">
        <f t="shared" si="10"/>
        <v>150</v>
      </c>
      <c r="I144" s="591">
        <f t="shared" si="40"/>
        <v>160</v>
      </c>
      <c r="J144" s="592">
        <f t="shared" si="41"/>
        <v>150</v>
      </c>
      <c r="K144" s="591">
        <f t="shared" si="11"/>
        <v>160</v>
      </c>
      <c r="L144" s="592"/>
      <c r="M144" s="425">
        <f t="shared" si="9"/>
        <v>0</v>
      </c>
      <c r="N144" s="453">
        <v>150</v>
      </c>
      <c r="Q144" s="455"/>
      <c r="R144" s="455"/>
      <c r="S144" s="406"/>
      <c r="T144" s="455"/>
      <c r="U144" s="455"/>
    </row>
    <row r="145" spans="1:21" s="453" customFormat="1" ht="21" customHeight="1" x14ac:dyDescent="0.25">
      <c r="A145" s="509">
        <v>111</v>
      </c>
      <c r="B145" s="448" t="s">
        <v>58</v>
      </c>
      <c r="C145" s="481" t="s">
        <v>59</v>
      </c>
      <c r="D145" s="479" t="s">
        <v>60</v>
      </c>
      <c r="E145" s="471">
        <v>3</v>
      </c>
      <c r="F145" s="522">
        <v>0.01</v>
      </c>
      <c r="G145" s="595"/>
      <c r="H145" s="589">
        <f t="shared" si="10"/>
        <v>910</v>
      </c>
      <c r="I145" s="591">
        <f t="shared" si="40"/>
        <v>960</v>
      </c>
      <c r="J145" s="592">
        <f t="shared" si="41"/>
        <v>910</v>
      </c>
      <c r="K145" s="591">
        <f t="shared" si="11"/>
        <v>960</v>
      </c>
      <c r="L145" s="592"/>
      <c r="M145" s="425">
        <f t="shared" ref="M145:M153" si="58">ROUND(L145*1.05,-1)</f>
        <v>0</v>
      </c>
      <c r="N145" s="453">
        <v>910</v>
      </c>
      <c r="Q145" s="455"/>
      <c r="R145" s="455"/>
      <c r="S145" s="406"/>
      <c r="T145" s="455"/>
      <c r="U145" s="455"/>
    </row>
    <row r="146" spans="1:21" s="453" customFormat="1" ht="24" customHeight="1" x14ac:dyDescent="0.25">
      <c r="A146" s="509">
        <v>112</v>
      </c>
      <c r="B146" s="448" t="s">
        <v>63</v>
      </c>
      <c r="C146" s="481" t="s">
        <v>64</v>
      </c>
      <c r="D146" s="479" t="s">
        <v>65</v>
      </c>
      <c r="E146" s="471">
        <v>6</v>
      </c>
      <c r="F146" s="522">
        <v>0.02</v>
      </c>
      <c r="G146" s="595"/>
      <c r="H146" s="589">
        <f t="shared" si="10"/>
        <v>1600</v>
      </c>
      <c r="I146" s="591">
        <f t="shared" si="40"/>
        <v>1680</v>
      </c>
      <c r="J146" s="592">
        <f t="shared" si="41"/>
        <v>1600</v>
      </c>
      <c r="K146" s="591">
        <f t="shared" si="11"/>
        <v>1680</v>
      </c>
      <c r="L146" s="592"/>
      <c r="M146" s="425">
        <f t="shared" si="58"/>
        <v>0</v>
      </c>
      <c r="N146" s="453">
        <v>1600</v>
      </c>
      <c r="Q146" s="455"/>
      <c r="R146" s="455"/>
      <c r="S146" s="406"/>
      <c r="T146" s="455"/>
      <c r="U146" s="455"/>
    </row>
    <row r="147" spans="1:21" s="453" customFormat="1" ht="22.5" customHeight="1" x14ac:dyDescent="0.25">
      <c r="A147" s="509">
        <v>113</v>
      </c>
      <c r="B147" s="448" t="s">
        <v>66</v>
      </c>
      <c r="C147" s="481" t="s">
        <v>64</v>
      </c>
      <c r="D147" s="479" t="s">
        <v>67</v>
      </c>
      <c r="E147" s="471">
        <v>3</v>
      </c>
      <c r="F147" s="522">
        <v>0.02</v>
      </c>
      <c r="G147" s="595"/>
      <c r="H147" s="589">
        <f t="shared" si="10"/>
        <v>860</v>
      </c>
      <c r="I147" s="591">
        <f t="shared" si="40"/>
        <v>900</v>
      </c>
      <c r="J147" s="592">
        <f t="shared" si="41"/>
        <v>860</v>
      </c>
      <c r="K147" s="591">
        <f t="shared" si="11"/>
        <v>900</v>
      </c>
      <c r="L147" s="592"/>
      <c r="M147" s="425">
        <f t="shared" si="58"/>
        <v>0</v>
      </c>
      <c r="N147" s="453">
        <v>860</v>
      </c>
      <c r="Q147" s="455"/>
      <c r="R147" s="455"/>
      <c r="S147" s="406"/>
      <c r="T147" s="455"/>
      <c r="U147" s="455"/>
    </row>
    <row r="148" spans="1:21" s="453" customFormat="1" ht="20.25" customHeight="1" x14ac:dyDescent="0.25">
      <c r="A148" s="509">
        <v>114</v>
      </c>
      <c r="B148" s="448" t="s">
        <v>68</v>
      </c>
      <c r="C148" s="481" t="s">
        <v>69</v>
      </c>
      <c r="D148" s="479" t="s">
        <v>70</v>
      </c>
      <c r="E148" s="471">
        <v>16</v>
      </c>
      <c r="F148" s="522">
        <v>0.04</v>
      </c>
      <c r="G148" s="595"/>
      <c r="H148" s="589">
        <f t="shared" si="10"/>
        <v>4450</v>
      </c>
      <c r="I148" s="591">
        <f t="shared" si="40"/>
        <v>4670</v>
      </c>
      <c r="J148" s="592">
        <f t="shared" si="41"/>
        <v>4450</v>
      </c>
      <c r="K148" s="591">
        <f t="shared" si="11"/>
        <v>4670</v>
      </c>
      <c r="L148" s="592"/>
      <c r="M148" s="425">
        <f t="shared" si="58"/>
        <v>0</v>
      </c>
      <c r="N148" s="453">
        <v>4450</v>
      </c>
      <c r="Q148" s="455"/>
      <c r="R148" s="455"/>
      <c r="S148" s="406"/>
      <c r="T148" s="455"/>
      <c r="U148" s="455"/>
    </row>
    <row r="149" spans="1:21" s="453" customFormat="1" ht="19.5" x14ac:dyDescent="0.25">
      <c r="A149" s="509">
        <v>115</v>
      </c>
      <c r="B149" s="467" t="s">
        <v>161</v>
      </c>
      <c r="C149" s="481" t="s">
        <v>59</v>
      </c>
      <c r="D149" s="469" t="s">
        <v>154</v>
      </c>
      <c r="E149" s="451"/>
      <c r="F149" s="471"/>
      <c r="G149" s="597"/>
      <c r="H149" s="589">
        <f t="shared" si="10"/>
        <v>1130</v>
      </c>
      <c r="I149" s="591">
        <f t="shared" si="40"/>
        <v>1190</v>
      </c>
      <c r="J149" s="592">
        <f t="shared" si="41"/>
        <v>1130</v>
      </c>
      <c r="K149" s="591">
        <f t="shared" si="11"/>
        <v>1190</v>
      </c>
      <c r="L149" s="592"/>
      <c r="M149" s="425">
        <f t="shared" si="58"/>
        <v>0</v>
      </c>
      <c r="N149" s="453">
        <v>1130</v>
      </c>
      <c r="Q149" s="455"/>
      <c r="R149" s="455"/>
      <c r="S149" s="406"/>
      <c r="T149" s="455"/>
      <c r="U149" s="455"/>
    </row>
    <row r="150" spans="1:21" s="453" customFormat="1" ht="29.25" x14ac:dyDescent="0.25">
      <c r="A150" s="509">
        <v>116</v>
      </c>
      <c r="B150" s="467" t="s">
        <v>126</v>
      </c>
      <c r="C150" s="482" t="s">
        <v>128</v>
      </c>
      <c r="D150" s="469" t="s">
        <v>144</v>
      </c>
      <c r="E150" s="451"/>
      <c r="F150" s="471"/>
      <c r="G150" s="597"/>
      <c r="H150" s="589">
        <f t="shared" si="10"/>
        <v>1080</v>
      </c>
      <c r="I150" s="591">
        <f t="shared" si="40"/>
        <v>1130</v>
      </c>
      <c r="J150" s="592">
        <f t="shared" si="41"/>
        <v>1080</v>
      </c>
      <c r="K150" s="591">
        <f t="shared" si="11"/>
        <v>1130</v>
      </c>
      <c r="L150" s="592"/>
      <c r="M150" s="425">
        <f t="shared" si="58"/>
        <v>0</v>
      </c>
      <c r="N150" s="453">
        <v>1080</v>
      </c>
      <c r="Q150" s="455"/>
      <c r="R150" s="455"/>
      <c r="S150" s="406"/>
      <c r="T150" s="455"/>
      <c r="U150" s="455"/>
    </row>
    <row r="151" spans="1:21" s="453" customFormat="1" ht="29.25" x14ac:dyDescent="0.25">
      <c r="A151" s="509">
        <v>117</v>
      </c>
      <c r="B151" s="467" t="s">
        <v>363</v>
      </c>
      <c r="C151" s="468" t="s">
        <v>300</v>
      </c>
      <c r="D151" s="469" t="s">
        <v>299</v>
      </c>
      <c r="E151" s="451"/>
      <c r="F151" s="522"/>
      <c r="G151" s="597"/>
      <c r="H151" s="589">
        <f t="shared" si="10"/>
        <v>650</v>
      </c>
      <c r="I151" s="591">
        <f t="shared" si="40"/>
        <v>680</v>
      </c>
      <c r="J151" s="592">
        <f t="shared" si="41"/>
        <v>650</v>
      </c>
      <c r="K151" s="591">
        <f t="shared" si="11"/>
        <v>680</v>
      </c>
      <c r="L151" s="592"/>
      <c r="M151" s="425">
        <f t="shared" si="58"/>
        <v>0</v>
      </c>
      <c r="N151" s="453">
        <v>650</v>
      </c>
      <c r="Q151" s="455"/>
      <c r="R151" s="455"/>
      <c r="S151" s="406"/>
      <c r="T151" s="455"/>
      <c r="U151" s="455"/>
    </row>
    <row r="152" spans="1:21" s="453" customFormat="1" x14ac:dyDescent="0.25">
      <c r="A152" s="509">
        <v>118</v>
      </c>
      <c r="B152" s="448" t="s">
        <v>198</v>
      </c>
      <c r="C152" s="481" t="s">
        <v>72</v>
      </c>
      <c r="D152" s="479" t="s">
        <v>197</v>
      </c>
      <c r="E152" s="471">
        <v>4</v>
      </c>
      <c r="F152" s="522">
        <v>0.01</v>
      </c>
      <c r="G152" s="595"/>
      <c r="H152" s="589">
        <f t="shared" si="10"/>
        <v>940</v>
      </c>
      <c r="I152" s="591">
        <f t="shared" si="40"/>
        <v>980</v>
      </c>
      <c r="J152" s="592">
        <f t="shared" si="41"/>
        <v>470</v>
      </c>
      <c r="K152" s="591">
        <f t="shared" si="11"/>
        <v>490</v>
      </c>
      <c r="L152" s="592">
        <f>Ева!K143</f>
        <v>470</v>
      </c>
      <c r="M152" s="425">
        <f t="shared" si="58"/>
        <v>490</v>
      </c>
      <c r="N152" s="453">
        <v>470</v>
      </c>
      <c r="Q152" s="455"/>
      <c r="R152" s="455"/>
      <c r="S152" s="406"/>
      <c r="T152" s="455"/>
      <c r="U152" s="455"/>
    </row>
    <row r="153" spans="1:21" s="453" customFormat="1" ht="15.75" thickBot="1" x14ac:dyDescent="0.3">
      <c r="A153" s="509">
        <v>119</v>
      </c>
      <c r="B153" s="448" t="s">
        <v>74</v>
      </c>
      <c r="C153" s="481" t="s">
        <v>72</v>
      </c>
      <c r="D153" s="479" t="s">
        <v>75</v>
      </c>
      <c r="E153" s="471">
        <v>4</v>
      </c>
      <c r="F153" s="471">
        <v>0.01</v>
      </c>
      <c r="G153" s="595"/>
      <c r="H153" s="589">
        <f t="shared" si="10"/>
        <v>920</v>
      </c>
      <c r="I153" s="593">
        <f t="shared" si="40"/>
        <v>970</v>
      </c>
      <c r="J153" s="594">
        <f t="shared" si="41"/>
        <v>920</v>
      </c>
      <c r="K153" s="593">
        <f t="shared" si="11"/>
        <v>970</v>
      </c>
      <c r="L153" s="594"/>
      <c r="M153" s="425">
        <f t="shared" si="58"/>
        <v>0</v>
      </c>
      <c r="N153" s="453">
        <v>920</v>
      </c>
      <c r="Q153" s="455"/>
      <c r="R153" s="455"/>
      <c r="S153" s="406"/>
      <c r="T153" s="455"/>
      <c r="U153" s="455"/>
    </row>
    <row r="154" spans="1:21" s="453" customFormat="1" x14ac:dyDescent="0.25">
      <c r="A154" s="514"/>
      <c r="B154" s="555"/>
      <c r="C154" s="598"/>
      <c r="D154" s="538"/>
      <c r="E154" s="557"/>
      <c r="F154" s="599"/>
      <c r="G154" s="558"/>
      <c r="H154" s="883"/>
      <c r="I154" s="883"/>
      <c r="J154" s="599"/>
      <c r="K154" s="599"/>
      <c r="L154" s="883"/>
      <c r="M154" s="883"/>
      <c r="N154" s="599"/>
      <c r="Q154" s="455"/>
      <c r="R154" s="455"/>
      <c r="S154" s="455"/>
      <c r="T154" s="455"/>
      <c r="U154" s="455"/>
    </row>
    <row r="155" spans="1:21" s="453" customFormat="1" x14ac:dyDescent="0.25">
      <c r="A155" s="514"/>
      <c r="B155" s="555"/>
      <c r="D155" s="558"/>
      <c r="E155" s="557"/>
      <c r="F155" s="599"/>
      <c r="G155" s="558"/>
      <c r="H155" s="883"/>
      <c r="I155" s="883"/>
      <c r="J155" s="599"/>
      <c r="K155" s="599"/>
      <c r="L155" s="883"/>
      <c r="M155" s="883"/>
      <c r="N155" s="599"/>
      <c r="Q155" s="455"/>
      <c r="R155" s="455"/>
      <c r="S155" s="455"/>
      <c r="T155" s="455"/>
      <c r="U155" s="455"/>
    </row>
    <row r="156" spans="1:21" x14ac:dyDescent="0.25">
      <c r="C156"/>
      <c r="E156" s="16"/>
      <c r="F156" s="17"/>
    </row>
    <row r="157" spans="1:21" x14ac:dyDescent="0.25">
      <c r="C157"/>
      <c r="E157" s="16"/>
      <c r="F157" s="17"/>
    </row>
    <row r="158" spans="1:21" x14ac:dyDescent="0.25">
      <c r="B158" s="99"/>
      <c r="C158" s="26"/>
      <c r="E158" s="16"/>
      <c r="F158" s="17"/>
    </row>
    <row r="159" spans="1:21" x14ac:dyDescent="0.25">
      <c r="B159" s="99"/>
      <c r="C159" s="26"/>
      <c r="E159" s="16"/>
      <c r="F159" s="17"/>
    </row>
    <row r="160" spans="1:21" x14ac:dyDescent="0.25">
      <c r="G160"/>
    </row>
  </sheetData>
  <mergeCells count="84">
    <mergeCell ref="D77:D78"/>
    <mergeCell ref="E84:E85"/>
    <mergeCell ref="F84:F85"/>
    <mergeCell ref="E87:E88"/>
    <mergeCell ref="F87:F88"/>
    <mergeCell ref="D74:D75"/>
    <mergeCell ref="E74:E75"/>
    <mergeCell ref="F74:F75"/>
    <mergeCell ref="E57:E58"/>
    <mergeCell ref="F57:F58"/>
    <mergeCell ref="D68:D69"/>
    <mergeCell ref="E68:E69"/>
    <mergeCell ref="F68:F69"/>
    <mergeCell ref="A84:A85"/>
    <mergeCell ref="D64:D65"/>
    <mergeCell ref="B54:B55"/>
    <mergeCell ref="D87:D88"/>
    <mergeCell ref="B84:B85"/>
    <mergeCell ref="C84:C85"/>
    <mergeCell ref="D84:D85"/>
    <mergeCell ref="C57:C58"/>
    <mergeCell ref="C74:C75"/>
    <mergeCell ref="B87:B88"/>
    <mergeCell ref="C87:C88"/>
    <mergeCell ref="A87:A88"/>
    <mergeCell ref="A57:A58"/>
    <mergeCell ref="B57:B58"/>
    <mergeCell ref="D57:D58"/>
    <mergeCell ref="D60:D61"/>
    <mergeCell ref="B60:B61"/>
    <mergeCell ref="C60:C61"/>
    <mergeCell ref="D28:D29"/>
    <mergeCell ref="B28:B29"/>
    <mergeCell ref="C28:C29"/>
    <mergeCell ref="C31:C32"/>
    <mergeCell ref="D31:D32"/>
    <mergeCell ref="D54:D55"/>
    <mergeCell ref="B51:B52"/>
    <mergeCell ref="C51:C52"/>
    <mergeCell ref="D39:D40"/>
    <mergeCell ref="D45:D46"/>
    <mergeCell ref="D51:D52"/>
    <mergeCell ref="D48:D49"/>
    <mergeCell ref="C39:C40"/>
    <mergeCell ref="B48:B49"/>
    <mergeCell ref="B77:B78"/>
    <mergeCell ref="C71:C72"/>
    <mergeCell ref="C77:C78"/>
    <mergeCell ref="B64:B65"/>
    <mergeCell ref="C64:C65"/>
    <mergeCell ref="B71:B72"/>
    <mergeCell ref="B74:B75"/>
    <mergeCell ref="B68:B69"/>
    <mergeCell ref="C68:C69"/>
    <mergeCell ref="C54:C55"/>
    <mergeCell ref="D36:D37"/>
    <mergeCell ref="D42:D43"/>
    <mergeCell ref="C48:C49"/>
    <mergeCell ref="A28:A29"/>
    <mergeCell ref="A36:A37"/>
    <mergeCell ref="B31:B32"/>
    <mergeCell ref="A31:A32"/>
    <mergeCell ref="B45:B46"/>
    <mergeCell ref="C36:C37"/>
    <mergeCell ref="B39:B40"/>
    <mergeCell ref="B36:B37"/>
    <mergeCell ref="C42:C43"/>
    <mergeCell ref="B42:B43"/>
    <mergeCell ref="C45:C46"/>
    <mergeCell ref="A39:A40"/>
    <mergeCell ref="A77:A78"/>
    <mergeCell ref="A54:A55"/>
    <mergeCell ref="A60:A61"/>
    <mergeCell ref="A48:A49"/>
    <mergeCell ref="A64:A65"/>
    <mergeCell ref="A68:A69"/>
    <mergeCell ref="A71:A72"/>
    <mergeCell ref="A74:A75"/>
    <mergeCell ref="H15:I15"/>
    <mergeCell ref="J15:K15"/>
    <mergeCell ref="L15:M15"/>
    <mergeCell ref="A42:A43"/>
    <mergeCell ref="A51:A52"/>
    <mergeCell ref="A45:A46"/>
  </mergeCells>
  <pageMargins left="0.39370078740157483" right="0" top="0" bottom="0" header="0.31496062992125984" footer="0.31496062992125984"/>
  <pageSetup paperSize="9" scale="68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M31"/>
  <sheetViews>
    <sheetView tabSelected="1" zoomScale="85" zoomScaleNormal="85" workbookViewId="0">
      <selection activeCell="F8" sqref="F8"/>
    </sheetView>
  </sheetViews>
  <sheetFormatPr defaultRowHeight="15" x14ac:dyDescent="0.25"/>
  <cols>
    <col min="1" max="1" width="4.140625" style="15" customWidth="1"/>
    <col min="2" max="2" width="13.28515625" customWidth="1"/>
    <col min="3" max="3" width="13.140625" style="26" customWidth="1"/>
    <col min="4" max="4" width="28.85546875" style="10" customWidth="1"/>
    <col min="5" max="6" width="12.5703125" style="283" customWidth="1"/>
    <col min="7" max="7" width="15" customWidth="1"/>
    <col min="9" max="9" width="9.140625" style="414"/>
    <col min="10" max="10" width="0" style="414" hidden="1" customWidth="1"/>
    <col min="11" max="13" width="9.140625" style="414"/>
  </cols>
  <sheetData>
    <row r="1" spans="1:10" x14ac:dyDescent="0.25">
      <c r="A1" s="9"/>
      <c r="B1" s="1"/>
      <c r="C1" s="24"/>
      <c r="D1" s="11"/>
    </row>
    <row r="2" spans="1:10" ht="28.5" customHeight="1" x14ac:dyDescent="0.25">
      <c r="A2" s="13"/>
      <c r="B2" s="3"/>
      <c r="C2" s="25"/>
      <c r="D2" s="7"/>
    </row>
    <row r="3" spans="1:10" x14ac:dyDescent="0.25">
      <c r="A3" s="13"/>
      <c r="B3" s="3"/>
      <c r="C3" s="25"/>
      <c r="D3" s="5"/>
    </row>
    <row r="4" spans="1:10" ht="16.5" x14ac:dyDescent="0.25">
      <c r="A4" s="14" t="s">
        <v>8</v>
      </c>
      <c r="B4" s="35" t="s">
        <v>214</v>
      </c>
      <c r="E4" s="284"/>
      <c r="F4" s="284"/>
    </row>
    <row r="5" spans="1:10" x14ac:dyDescent="0.25">
      <c r="B5" s="213" t="s">
        <v>7</v>
      </c>
      <c r="C5" s="214"/>
      <c r="D5" s="215" t="s">
        <v>505</v>
      </c>
    </row>
    <row r="6" spans="1:10" ht="15.75" x14ac:dyDescent="0.25">
      <c r="B6" s="36" t="s">
        <v>215</v>
      </c>
      <c r="C6" s="24"/>
      <c r="D6" s="2"/>
      <c r="I6" s="816"/>
    </row>
    <row r="7" spans="1:10" ht="22.5" x14ac:dyDescent="0.25">
      <c r="A7" s="581" t="s">
        <v>0</v>
      </c>
      <c r="B7" s="823" t="s">
        <v>216</v>
      </c>
      <c r="C7" s="823"/>
      <c r="D7" s="581"/>
      <c r="E7" s="600" t="s">
        <v>443</v>
      </c>
      <c r="F7" s="600" t="s">
        <v>498</v>
      </c>
      <c r="I7" s="816"/>
      <c r="J7" s="414" t="s">
        <v>443</v>
      </c>
    </row>
    <row r="8" spans="1:10" ht="15.75" customHeight="1" x14ac:dyDescent="0.25">
      <c r="A8" s="37">
        <v>1</v>
      </c>
      <c r="B8" s="824" t="s">
        <v>451</v>
      </c>
      <c r="C8" s="824"/>
      <c r="D8" s="39" t="s">
        <v>361</v>
      </c>
      <c r="E8" s="65">
        <f>ROUND(J8*(1+ОбщаяНаценка/100),-1)</f>
        <v>19380</v>
      </c>
      <c r="F8" s="425">
        <f t="shared" ref="F8:F22" si="0">ROUND(E8*1.05,-1)</f>
        <v>20350</v>
      </c>
      <c r="G8" s="216"/>
      <c r="I8" s="602"/>
      <c r="J8" s="414">
        <v>19380</v>
      </c>
    </row>
    <row r="9" spans="1:10" ht="71.25" customHeight="1" x14ac:dyDescent="0.25">
      <c r="A9" s="37">
        <v>2</v>
      </c>
      <c r="B9" s="824" t="s">
        <v>452</v>
      </c>
      <c r="C9" s="825"/>
      <c r="D9" s="39"/>
      <c r="E9" s="65">
        <f>ROUND(J9*(1+ОбщаяНаценка/100),-1)</f>
        <v>19800</v>
      </c>
      <c r="F9" s="425">
        <f t="shared" si="0"/>
        <v>20790</v>
      </c>
      <c r="G9" s="189" t="s">
        <v>507</v>
      </c>
      <c r="I9" s="602"/>
      <c r="J9" s="414">
        <v>19800</v>
      </c>
    </row>
    <row r="10" spans="1:10" ht="75.75" customHeight="1" x14ac:dyDescent="0.25">
      <c r="A10" s="37">
        <v>3</v>
      </c>
      <c r="B10" s="824" t="s">
        <v>453</v>
      </c>
      <c r="C10" s="825"/>
      <c r="D10" s="39"/>
      <c r="E10" s="65">
        <f>ROUND(J10*(1+ОбщаяНаценка/100),-1)</f>
        <v>20530</v>
      </c>
      <c r="F10" s="425">
        <f t="shared" si="0"/>
        <v>21560</v>
      </c>
      <c r="G10" s="216"/>
      <c r="I10" s="602"/>
      <c r="J10" s="414">
        <v>20530</v>
      </c>
    </row>
    <row r="11" spans="1:10" ht="15.75" customHeight="1" x14ac:dyDescent="0.25">
      <c r="A11" s="37">
        <v>4</v>
      </c>
      <c r="B11" s="824" t="s">
        <v>454</v>
      </c>
      <c r="C11" s="824"/>
      <c r="D11" s="38"/>
      <c r="E11" s="65">
        <f>ROUND(J11*(1+ОбщаяНаценка/100),-1)</f>
        <v>21320</v>
      </c>
      <c r="F11" s="425">
        <f t="shared" si="0"/>
        <v>22390</v>
      </c>
      <c r="G11" s="216"/>
      <c r="I11" s="602"/>
      <c r="J11" s="414">
        <v>21320</v>
      </c>
    </row>
    <row r="12" spans="1:10" ht="42.75" customHeight="1" x14ac:dyDescent="0.25">
      <c r="A12" s="37">
        <v>5</v>
      </c>
      <c r="B12" s="824" t="s">
        <v>455</v>
      </c>
      <c r="C12" s="824"/>
      <c r="D12" s="39"/>
      <c r="E12" s="65">
        <f>ROUND(J12*(1+ОбщаяНаценка/100),-1)</f>
        <v>21720</v>
      </c>
      <c r="F12" s="425">
        <f t="shared" si="0"/>
        <v>22810</v>
      </c>
      <c r="G12" s="216"/>
      <c r="I12" s="602"/>
      <c r="J12" s="414">
        <v>21720</v>
      </c>
    </row>
    <row r="13" spans="1:10" ht="15.75" customHeight="1" x14ac:dyDescent="0.25">
      <c r="A13" s="37">
        <v>6</v>
      </c>
      <c r="B13" s="824" t="s">
        <v>456</v>
      </c>
      <c r="C13" s="824"/>
      <c r="D13" s="39" t="s">
        <v>274</v>
      </c>
      <c r="E13" s="65">
        <f>ROUND(J13*(1+ОбщаяНаценка/100),-1)</f>
        <v>18680</v>
      </c>
      <c r="F13" s="425">
        <f t="shared" si="0"/>
        <v>19610</v>
      </c>
      <c r="G13" s="216"/>
      <c r="I13" s="602"/>
      <c r="J13" s="414">
        <v>18680</v>
      </c>
    </row>
    <row r="14" spans="1:10" ht="19.5" customHeight="1" x14ac:dyDescent="0.25">
      <c r="A14" s="37">
        <v>7</v>
      </c>
      <c r="B14" s="824" t="s">
        <v>457</v>
      </c>
      <c r="C14" s="824"/>
      <c r="D14" s="39"/>
      <c r="E14" s="65">
        <f>ROUND(J14*(1+ОбщаяНаценка/100),-1)</f>
        <v>20830</v>
      </c>
      <c r="F14" s="425">
        <f t="shared" si="0"/>
        <v>21870</v>
      </c>
      <c r="I14" s="602"/>
      <c r="J14" s="414">
        <v>20830</v>
      </c>
    </row>
    <row r="15" spans="1:10" ht="38.25" customHeight="1" x14ac:dyDescent="0.25">
      <c r="A15" s="37">
        <v>8</v>
      </c>
      <c r="B15" s="824" t="s">
        <v>458</v>
      </c>
      <c r="C15" s="824"/>
      <c r="D15" s="39"/>
      <c r="E15" s="65">
        <f>ROUND(J15*(1+ОбщаяНаценка/100),-1)</f>
        <v>19180</v>
      </c>
      <c r="F15" s="425">
        <f t="shared" si="0"/>
        <v>20140</v>
      </c>
      <c r="I15" s="602"/>
      <c r="J15" s="414">
        <v>19180</v>
      </c>
    </row>
    <row r="16" spans="1:10" ht="34.5" customHeight="1" x14ac:dyDescent="0.25">
      <c r="A16" s="37">
        <v>9</v>
      </c>
      <c r="B16" s="824" t="s">
        <v>459</v>
      </c>
      <c r="C16" s="824"/>
      <c r="D16" s="39"/>
      <c r="E16" s="65">
        <f>ROUND(J16*(1+ОбщаяНаценка/100),-1)</f>
        <v>21350</v>
      </c>
      <c r="F16" s="425">
        <f t="shared" si="0"/>
        <v>22420</v>
      </c>
      <c r="I16" s="602"/>
      <c r="J16" s="414">
        <v>21350</v>
      </c>
    </row>
    <row r="17" spans="1:10" ht="31.5" customHeight="1" x14ac:dyDescent="0.25">
      <c r="A17" s="187">
        <v>10</v>
      </c>
      <c r="B17" s="822" t="s">
        <v>460</v>
      </c>
      <c r="C17" s="822"/>
      <c r="D17" s="188"/>
      <c r="E17" s="65">
        <f>ROUND(J17*(1+ОбщаяНаценка/100),-1)</f>
        <v>20830</v>
      </c>
      <c r="F17" s="425">
        <f t="shared" si="0"/>
        <v>21870</v>
      </c>
      <c r="I17" s="602"/>
      <c r="J17" s="414">
        <v>20830</v>
      </c>
    </row>
    <row r="18" spans="1:10" ht="15.75" customHeight="1" x14ac:dyDescent="0.25">
      <c r="A18" s="187">
        <v>11</v>
      </c>
      <c r="B18" s="822" t="s">
        <v>461</v>
      </c>
      <c r="C18" s="822"/>
      <c r="D18" s="188"/>
      <c r="E18" s="65">
        <f>ROUND(J18*(1+ОбщаяНаценка/100),-1)</f>
        <v>23610</v>
      </c>
      <c r="F18" s="425">
        <f t="shared" si="0"/>
        <v>24790</v>
      </c>
      <c r="I18" s="602"/>
      <c r="J18" s="414">
        <v>23610</v>
      </c>
    </row>
    <row r="19" spans="1:10" ht="31.5" customHeight="1" x14ac:dyDescent="0.25">
      <c r="A19" s="187">
        <v>12</v>
      </c>
      <c r="B19" s="822" t="s">
        <v>462</v>
      </c>
      <c r="C19" s="822"/>
      <c r="D19" s="188"/>
      <c r="E19" s="65">
        <f>ROUND(J19*(1+ОбщаяНаценка/100),-1)</f>
        <v>23370</v>
      </c>
      <c r="F19" s="425">
        <f t="shared" si="0"/>
        <v>24540</v>
      </c>
      <c r="I19" s="602"/>
      <c r="J19" s="414">
        <v>23370</v>
      </c>
    </row>
    <row r="20" spans="1:10" ht="32.25" customHeight="1" x14ac:dyDescent="0.25">
      <c r="A20" s="187">
        <v>13</v>
      </c>
      <c r="B20" s="822" t="s">
        <v>463</v>
      </c>
      <c r="C20" s="822"/>
      <c r="D20" s="188"/>
      <c r="E20" s="65">
        <f>ROUND(J20*(1+ОбщаяНаценка/100),-1)</f>
        <v>21790</v>
      </c>
      <c r="F20" s="425">
        <f t="shared" si="0"/>
        <v>22880</v>
      </c>
      <c r="I20" s="602"/>
      <c r="J20" s="414">
        <v>21790</v>
      </c>
    </row>
    <row r="21" spans="1:10" ht="38.25" customHeight="1" x14ac:dyDescent="0.25">
      <c r="A21" s="187">
        <v>14</v>
      </c>
      <c r="B21" s="822" t="s">
        <v>464</v>
      </c>
      <c r="C21" s="822"/>
      <c r="D21" s="188"/>
      <c r="E21" s="65">
        <f>ROUND(J21*(1+ОбщаяНаценка/100),-1)</f>
        <v>18680</v>
      </c>
      <c r="F21" s="425">
        <f t="shared" si="0"/>
        <v>19610</v>
      </c>
      <c r="I21" s="602"/>
      <c r="J21" s="414">
        <v>18680</v>
      </c>
    </row>
    <row r="22" spans="1:10" ht="38.25" customHeight="1" x14ac:dyDescent="0.25">
      <c r="A22" s="187">
        <v>15</v>
      </c>
      <c r="B22" s="817" t="s">
        <v>465</v>
      </c>
      <c r="C22" s="818"/>
      <c r="D22" s="188"/>
      <c r="E22" s="65">
        <f>ROUND(J22*(1+ОбщаяНаценка/100),-1)</f>
        <v>23230</v>
      </c>
      <c r="F22" s="425">
        <f t="shared" si="0"/>
        <v>24390</v>
      </c>
      <c r="I22" s="602"/>
      <c r="J22" s="414">
        <v>23230</v>
      </c>
    </row>
    <row r="23" spans="1:10" ht="90" customHeight="1" x14ac:dyDescent="0.25">
      <c r="A23" s="37"/>
      <c r="B23" s="820" t="s">
        <v>222</v>
      </c>
      <c r="C23" s="821"/>
      <c r="D23" s="601" t="s">
        <v>223</v>
      </c>
      <c r="E23" s="819" t="s">
        <v>224</v>
      </c>
      <c r="F23" s="819"/>
      <c r="G23" s="281"/>
    </row>
    <row r="24" spans="1:10" ht="31.5" customHeight="1" x14ac:dyDescent="0.25">
      <c r="A24" s="40"/>
      <c r="B24" s="40"/>
      <c r="C24" s="40"/>
      <c r="D24" s="41"/>
      <c r="E24" s="42"/>
      <c r="F24" s="42"/>
    </row>
    <row r="25" spans="1:10" ht="66.75" customHeight="1" x14ac:dyDescent="0.25">
      <c r="A25" s="43"/>
      <c r="B25" s="44" t="s">
        <v>217</v>
      </c>
      <c r="C25" s="45"/>
      <c r="D25" s="43"/>
      <c r="E25" s="285"/>
      <c r="F25" s="285"/>
    </row>
    <row r="26" spans="1:10" ht="25.5" x14ac:dyDescent="0.25">
      <c r="A26" s="43"/>
      <c r="B26" s="47" t="s">
        <v>80</v>
      </c>
      <c r="C26" s="48" t="s">
        <v>218</v>
      </c>
      <c r="D26" s="49" t="s">
        <v>19</v>
      </c>
      <c r="E26" s="282" t="s">
        <v>219</v>
      </c>
      <c r="F26" s="282"/>
    </row>
    <row r="27" spans="1:10" ht="38.25" x14ac:dyDescent="0.25">
      <c r="A27" s="43"/>
      <c r="B27" s="50" t="s">
        <v>78</v>
      </c>
      <c r="C27" s="48" t="s">
        <v>220</v>
      </c>
      <c r="D27" s="49" t="s">
        <v>14</v>
      </c>
      <c r="E27" s="282" t="s">
        <v>221</v>
      </c>
      <c r="F27" s="282"/>
    </row>
    <row r="28" spans="1:10" ht="15.75" x14ac:dyDescent="0.25">
      <c r="A28" s="43"/>
      <c r="B28" s="47" t="s">
        <v>42</v>
      </c>
      <c r="C28" s="49" t="s">
        <v>25</v>
      </c>
      <c r="D28" s="49" t="s">
        <v>43</v>
      </c>
      <c r="E28" s="282" t="s">
        <v>221</v>
      </c>
      <c r="F28" s="282"/>
    </row>
    <row r="29" spans="1:10" ht="25.5" x14ac:dyDescent="0.25">
      <c r="A29" s="43"/>
      <c r="B29" s="47" t="s">
        <v>47</v>
      </c>
      <c r="C29" s="49" t="s">
        <v>46</v>
      </c>
      <c r="D29" s="49" t="s">
        <v>43</v>
      </c>
      <c r="E29" s="282" t="s">
        <v>221</v>
      </c>
      <c r="F29" s="282"/>
    </row>
    <row r="30" spans="1:10" ht="38.25" x14ac:dyDescent="0.25">
      <c r="A30" s="43"/>
      <c r="B30" s="47" t="s">
        <v>31</v>
      </c>
      <c r="C30" s="49" t="s">
        <v>32</v>
      </c>
      <c r="D30" s="49" t="s">
        <v>30</v>
      </c>
      <c r="E30" s="282" t="s">
        <v>221</v>
      </c>
      <c r="F30" s="282"/>
    </row>
    <row r="31" spans="1:10" x14ac:dyDescent="0.25">
      <c r="B31" s="47" t="s">
        <v>340</v>
      </c>
    </row>
  </sheetData>
  <mergeCells count="19">
    <mergeCell ref="B11:C11"/>
    <mergeCell ref="B12:C12"/>
    <mergeCell ref="B13:C13"/>
    <mergeCell ref="I6:I7"/>
    <mergeCell ref="B22:C22"/>
    <mergeCell ref="E23:F23"/>
    <mergeCell ref="B23:C23"/>
    <mergeCell ref="B17:C17"/>
    <mergeCell ref="B19:C19"/>
    <mergeCell ref="B18:C18"/>
    <mergeCell ref="B20:C20"/>
    <mergeCell ref="B21:C21"/>
    <mergeCell ref="B7:C7"/>
    <mergeCell ref="B14:C14"/>
    <mergeCell ref="B15:C15"/>
    <mergeCell ref="B16:C16"/>
    <mergeCell ref="B8:C8"/>
    <mergeCell ref="B9:C9"/>
    <mergeCell ref="B10:C10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4:M30"/>
  <sheetViews>
    <sheetView zoomScale="85" zoomScaleNormal="85" workbookViewId="0">
      <selection activeCell="G11" sqref="G11"/>
    </sheetView>
  </sheetViews>
  <sheetFormatPr defaultRowHeight="15" x14ac:dyDescent="0.25"/>
  <cols>
    <col min="1" max="1" width="4.85546875" customWidth="1"/>
    <col min="2" max="2" width="15" customWidth="1"/>
    <col min="4" max="4" width="23.28515625" customWidth="1"/>
    <col min="6" max="6" width="9.140625" style="281"/>
    <col min="7" max="7" width="14" customWidth="1"/>
    <col min="9" max="9" width="9.140625" style="414"/>
    <col min="10" max="10" width="0" style="414" hidden="1" customWidth="1"/>
    <col min="11" max="13" width="9.140625" style="414"/>
  </cols>
  <sheetData>
    <row r="4" spans="1:10" ht="16.5" x14ac:dyDescent="0.25">
      <c r="B4" s="35" t="s">
        <v>387</v>
      </c>
      <c r="C4" s="26"/>
      <c r="D4" s="10"/>
    </row>
    <row r="5" spans="1:10" x14ac:dyDescent="0.25">
      <c r="B5" s="213" t="s">
        <v>7</v>
      </c>
      <c r="C5" s="214"/>
      <c r="D5" s="215" t="s">
        <v>497</v>
      </c>
    </row>
    <row r="6" spans="1:10" ht="15.75" x14ac:dyDescent="0.25">
      <c r="B6" s="36" t="s">
        <v>215</v>
      </c>
      <c r="C6" s="24"/>
      <c r="D6" s="2"/>
    </row>
    <row r="7" spans="1:10" ht="22.5" x14ac:dyDescent="0.25">
      <c r="A7" s="581" t="s">
        <v>0</v>
      </c>
      <c r="B7" s="823" t="s">
        <v>216</v>
      </c>
      <c r="C7" s="823"/>
      <c r="D7" s="581"/>
      <c r="E7" s="600" t="s">
        <v>443</v>
      </c>
      <c r="F7" s="600" t="s">
        <v>498</v>
      </c>
      <c r="I7" s="416"/>
      <c r="J7" s="600" t="s">
        <v>443</v>
      </c>
    </row>
    <row r="8" spans="1:10" ht="15.75" customHeight="1" x14ac:dyDescent="0.25">
      <c r="A8" s="603">
        <v>1</v>
      </c>
      <c r="B8" s="824" t="s">
        <v>451</v>
      </c>
      <c r="C8" s="824"/>
      <c r="D8" s="601" t="s">
        <v>361</v>
      </c>
      <c r="E8" s="65">
        <f>ROUND(J8*(1+ОбщаяНаценка/100),-1)</f>
        <v>18400</v>
      </c>
      <c r="F8" s="425">
        <f t="shared" ref="F8:F21" si="0">ROUND(E8*1.05,-1)</f>
        <v>19320</v>
      </c>
      <c r="I8" s="286"/>
      <c r="J8" s="65">
        <v>18400</v>
      </c>
    </row>
    <row r="9" spans="1:10" ht="75" customHeight="1" x14ac:dyDescent="0.25">
      <c r="A9" s="37">
        <v>2</v>
      </c>
      <c r="B9" s="824" t="s">
        <v>452</v>
      </c>
      <c r="C9" s="825"/>
      <c r="D9" s="601"/>
      <c r="E9" s="65">
        <f>ROUND(J9*(1+ОбщаяНаценка/100),-1)</f>
        <v>18400</v>
      </c>
      <c r="F9" s="425">
        <f t="shared" si="0"/>
        <v>19320</v>
      </c>
      <c r="G9" s="189" t="s">
        <v>507</v>
      </c>
      <c r="I9" s="286"/>
      <c r="J9" s="65">
        <v>18400</v>
      </c>
    </row>
    <row r="10" spans="1:10" ht="41.25" customHeight="1" x14ac:dyDescent="0.25">
      <c r="A10" s="37">
        <v>3</v>
      </c>
      <c r="B10" s="824" t="s">
        <v>453</v>
      </c>
      <c r="C10" s="825"/>
      <c r="D10" s="601"/>
      <c r="E10" s="65">
        <f>ROUND(J10*(1+ОбщаяНаценка/100),-1)</f>
        <v>18640</v>
      </c>
      <c r="F10" s="425">
        <f t="shared" si="0"/>
        <v>19570</v>
      </c>
      <c r="I10" s="286"/>
      <c r="J10" s="65">
        <v>18640</v>
      </c>
    </row>
    <row r="11" spans="1:10" ht="15.75" customHeight="1" x14ac:dyDescent="0.25">
      <c r="A11" s="37">
        <v>4</v>
      </c>
      <c r="B11" s="824" t="s">
        <v>454</v>
      </c>
      <c r="C11" s="824"/>
      <c r="D11" s="601"/>
      <c r="E11" s="65">
        <f>ROUND(J11*(1+ОбщаяНаценка/100),-1)</f>
        <v>19700</v>
      </c>
      <c r="F11" s="425">
        <f t="shared" si="0"/>
        <v>20690</v>
      </c>
      <c r="I11" s="286"/>
      <c r="J11" s="65">
        <v>19700</v>
      </c>
    </row>
    <row r="12" spans="1:10" ht="34.5" customHeight="1" x14ac:dyDescent="0.25">
      <c r="A12" s="37">
        <v>5</v>
      </c>
      <c r="B12" s="824" t="s">
        <v>455</v>
      </c>
      <c r="C12" s="824"/>
      <c r="D12" s="601"/>
      <c r="E12" s="65">
        <f>ROUND(J12*(1+ОбщаяНаценка/100),-1)</f>
        <v>20070</v>
      </c>
      <c r="F12" s="425">
        <f t="shared" si="0"/>
        <v>21070</v>
      </c>
      <c r="I12" s="286"/>
      <c r="J12" s="65">
        <v>20070</v>
      </c>
    </row>
    <row r="13" spans="1:10" ht="30" x14ac:dyDescent="0.25">
      <c r="A13" s="37">
        <v>6</v>
      </c>
      <c r="B13" s="824" t="s">
        <v>456</v>
      </c>
      <c r="C13" s="824"/>
      <c r="D13" s="601" t="s">
        <v>274</v>
      </c>
      <c r="E13" s="65">
        <f>ROUND(J13*(1+ОбщаяНаценка/100),-1)</f>
        <v>16450</v>
      </c>
      <c r="F13" s="425">
        <f t="shared" si="0"/>
        <v>17270</v>
      </c>
      <c r="I13" s="286"/>
      <c r="J13" s="65">
        <v>16450</v>
      </c>
    </row>
    <row r="14" spans="1:10" ht="28.5" customHeight="1" x14ac:dyDescent="0.25">
      <c r="A14" s="37">
        <v>7</v>
      </c>
      <c r="B14" s="824" t="s">
        <v>457</v>
      </c>
      <c r="C14" s="824"/>
      <c r="D14" s="601"/>
      <c r="E14" s="65">
        <f>ROUND(J14*(1+ОбщаяНаценка/100),-1)</f>
        <v>18780</v>
      </c>
      <c r="F14" s="425">
        <f t="shared" si="0"/>
        <v>19720</v>
      </c>
      <c r="I14" s="286"/>
      <c r="J14" s="65">
        <v>18780</v>
      </c>
    </row>
    <row r="15" spans="1:10" ht="15.75" customHeight="1" x14ac:dyDescent="0.25">
      <c r="A15" s="37">
        <v>8</v>
      </c>
      <c r="B15" s="824" t="s">
        <v>458</v>
      </c>
      <c r="C15" s="824"/>
      <c r="D15" s="601"/>
      <c r="E15" s="65">
        <f>ROUND(J15*(1+ОбщаяНаценка/100),-1)</f>
        <v>18810</v>
      </c>
      <c r="F15" s="425">
        <f t="shared" si="0"/>
        <v>19750</v>
      </c>
      <c r="I15" s="286"/>
      <c r="J15" s="65">
        <v>18810</v>
      </c>
    </row>
    <row r="16" spans="1:10" ht="15.75" customHeight="1" x14ac:dyDescent="0.25">
      <c r="A16" s="187">
        <v>9</v>
      </c>
      <c r="B16" s="822" t="s">
        <v>460</v>
      </c>
      <c r="C16" s="822"/>
      <c r="D16" s="604"/>
      <c r="E16" s="65">
        <f>ROUND(J16*(1+ОбщаяНаценка/100),-1)</f>
        <v>18780</v>
      </c>
      <c r="F16" s="425">
        <f t="shared" si="0"/>
        <v>19720</v>
      </c>
      <c r="I16" s="286"/>
      <c r="J16" s="65">
        <v>18780</v>
      </c>
    </row>
    <row r="17" spans="1:10" ht="15.75" customHeight="1" x14ac:dyDescent="0.25">
      <c r="A17" s="187">
        <v>10</v>
      </c>
      <c r="B17" s="822" t="s">
        <v>461</v>
      </c>
      <c r="C17" s="822"/>
      <c r="D17" s="604"/>
      <c r="E17" s="65">
        <f>ROUND(J17*(1+ОбщаяНаценка/100),-1)</f>
        <v>21730</v>
      </c>
      <c r="F17" s="425">
        <f t="shared" si="0"/>
        <v>22820</v>
      </c>
      <c r="I17" s="286"/>
      <c r="J17" s="65">
        <v>21730</v>
      </c>
    </row>
    <row r="18" spans="1:10" ht="15.75" customHeight="1" x14ac:dyDescent="0.25">
      <c r="A18" s="187">
        <v>11</v>
      </c>
      <c r="B18" s="822" t="s">
        <v>462</v>
      </c>
      <c r="C18" s="822"/>
      <c r="D18" s="604"/>
      <c r="E18" s="65">
        <f>ROUND(J18*(1+ОбщаяНаценка/100),-1)</f>
        <v>21590</v>
      </c>
      <c r="F18" s="425">
        <f t="shared" si="0"/>
        <v>22670</v>
      </c>
      <c r="I18" s="286"/>
      <c r="J18" s="65">
        <v>21590</v>
      </c>
    </row>
    <row r="19" spans="1:10" ht="15.75" customHeight="1" x14ac:dyDescent="0.25">
      <c r="A19" s="187">
        <v>12</v>
      </c>
      <c r="B19" s="822" t="s">
        <v>463</v>
      </c>
      <c r="C19" s="822"/>
      <c r="D19" s="604"/>
      <c r="E19" s="65">
        <f>ROUND(J19*(1+ОбщаяНаценка/100),-1)</f>
        <v>19850</v>
      </c>
      <c r="F19" s="425">
        <f t="shared" si="0"/>
        <v>20840</v>
      </c>
      <c r="I19" s="286"/>
      <c r="J19" s="65">
        <v>19850</v>
      </c>
    </row>
    <row r="20" spans="1:10" ht="15.75" customHeight="1" x14ac:dyDescent="0.25">
      <c r="A20" s="187">
        <v>13</v>
      </c>
      <c r="B20" s="822" t="s">
        <v>464</v>
      </c>
      <c r="C20" s="822"/>
      <c r="D20" s="604"/>
      <c r="E20" s="65">
        <f>ROUND(J20*(1+ОбщаяНаценка/100),-1)</f>
        <v>17120</v>
      </c>
      <c r="F20" s="425">
        <f t="shared" si="0"/>
        <v>17980</v>
      </c>
      <c r="I20" s="286"/>
      <c r="J20" s="65">
        <v>17120</v>
      </c>
    </row>
    <row r="21" spans="1:10" ht="15.75" x14ac:dyDescent="0.25">
      <c r="A21" s="187">
        <v>14</v>
      </c>
      <c r="B21" s="822" t="s">
        <v>465</v>
      </c>
      <c r="C21" s="822"/>
      <c r="D21" s="604"/>
      <c r="E21" s="65">
        <f>ROUND(J21*(1+ОбщаяНаценка/100),-1)</f>
        <v>21520</v>
      </c>
      <c r="F21" s="425">
        <f t="shared" si="0"/>
        <v>22600</v>
      </c>
      <c r="I21" s="286"/>
      <c r="J21" s="65">
        <v>21520</v>
      </c>
    </row>
    <row r="22" spans="1:10" x14ac:dyDescent="0.25">
      <c r="D22" s="210"/>
      <c r="E22" s="280"/>
      <c r="F22" s="280"/>
    </row>
    <row r="23" spans="1:10" ht="15.75" x14ac:dyDescent="0.25">
      <c r="A23" s="40"/>
      <c r="B23" s="40"/>
      <c r="C23" s="40"/>
      <c r="D23" s="41"/>
      <c r="E23" s="42"/>
      <c r="F23" s="42"/>
    </row>
    <row r="24" spans="1:10" ht="15.75" x14ac:dyDescent="0.25">
      <c r="A24" s="43"/>
      <c r="B24" s="44" t="s">
        <v>388</v>
      </c>
      <c r="C24" s="45"/>
      <c r="D24" s="43"/>
      <c r="E24" s="46"/>
      <c r="F24" s="46"/>
    </row>
    <row r="25" spans="1:10" ht="37.15" customHeight="1" x14ac:dyDescent="0.25">
      <c r="A25" s="43"/>
      <c r="B25" s="605" t="s">
        <v>79</v>
      </c>
      <c r="C25" s="75" t="s">
        <v>218</v>
      </c>
      <c r="D25" s="606" t="s">
        <v>17</v>
      </c>
      <c r="E25" s="282" t="s">
        <v>219</v>
      </c>
      <c r="F25" s="608"/>
    </row>
    <row r="26" spans="1:10" ht="51" x14ac:dyDescent="0.25">
      <c r="A26" s="43"/>
      <c r="B26" s="607" t="s">
        <v>78</v>
      </c>
      <c r="C26" s="75" t="s">
        <v>220</v>
      </c>
      <c r="D26" s="606" t="s">
        <v>14</v>
      </c>
      <c r="E26" s="282" t="s">
        <v>221</v>
      </c>
      <c r="F26" s="608"/>
    </row>
    <row r="27" spans="1:10" ht="25.5" x14ac:dyDescent="0.25">
      <c r="A27" s="43"/>
      <c r="B27" s="605" t="s">
        <v>38</v>
      </c>
      <c r="C27" s="606" t="s">
        <v>25</v>
      </c>
      <c r="D27" s="606" t="s">
        <v>39</v>
      </c>
      <c r="E27" s="282" t="s">
        <v>221</v>
      </c>
      <c r="F27" s="608"/>
    </row>
    <row r="28" spans="1:10" ht="25.5" x14ac:dyDescent="0.25">
      <c r="A28" s="43"/>
      <c r="B28" s="605" t="s">
        <v>45</v>
      </c>
      <c r="C28" s="606" t="s">
        <v>46</v>
      </c>
      <c r="D28" s="606" t="s">
        <v>39</v>
      </c>
      <c r="E28" s="282" t="s">
        <v>221</v>
      </c>
      <c r="F28" s="608"/>
    </row>
    <row r="29" spans="1:10" ht="51" x14ac:dyDescent="0.25">
      <c r="A29" s="43"/>
      <c r="B29" s="605" t="s">
        <v>31</v>
      </c>
      <c r="C29" s="606" t="s">
        <v>32</v>
      </c>
      <c r="D29" s="606" t="s">
        <v>30</v>
      </c>
      <c r="E29" s="282" t="s">
        <v>221</v>
      </c>
      <c r="F29" s="608"/>
    </row>
    <row r="30" spans="1:10" x14ac:dyDescent="0.25">
      <c r="A30" s="15"/>
      <c r="B30" s="47" t="s">
        <v>389</v>
      </c>
      <c r="C30" s="26"/>
      <c r="D30" s="10"/>
      <c r="E30" s="19"/>
      <c r="F30" s="19"/>
    </row>
  </sheetData>
  <mergeCells count="15">
    <mergeCell ref="B13:C13"/>
    <mergeCell ref="B7:C7"/>
    <mergeCell ref="B8:C8"/>
    <mergeCell ref="B9:C9"/>
    <mergeCell ref="B10:C10"/>
    <mergeCell ref="B11:C11"/>
    <mergeCell ref="B12:C12"/>
    <mergeCell ref="B19:C19"/>
    <mergeCell ref="B20:C20"/>
    <mergeCell ref="B21:C21"/>
    <mergeCell ref="B14:C14"/>
    <mergeCell ref="B15:C15"/>
    <mergeCell ref="B16:C16"/>
    <mergeCell ref="B17:C17"/>
    <mergeCell ref="B18:C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118"/>
  <sheetViews>
    <sheetView zoomScale="110" zoomScaleNormal="110" workbookViewId="0">
      <selection activeCell="H7" sqref="H7"/>
    </sheetView>
  </sheetViews>
  <sheetFormatPr defaultRowHeight="15" x14ac:dyDescent="0.25"/>
  <cols>
    <col min="1" max="1" width="3.42578125" style="146" customWidth="1"/>
    <col min="2" max="2" width="17.28515625" style="149" customWidth="1"/>
    <col min="3" max="3" width="16.5703125" style="70" customWidth="1"/>
    <col min="4" max="4" width="10.85546875" style="4" customWidth="1"/>
    <col min="5" max="5" width="5.42578125" customWidth="1"/>
    <col min="6" max="6" width="5.42578125" style="19" customWidth="1"/>
    <col min="7" max="8" width="9.140625" style="34" customWidth="1"/>
    <col min="9" max="9" width="24.28515625" customWidth="1"/>
    <col min="10" max="10" width="9" customWidth="1"/>
    <col min="11" max="11" width="7.140625" style="34" hidden="1" customWidth="1"/>
    <col min="12" max="12" width="9.42578125" customWidth="1"/>
    <col min="13" max="15" width="9.140625" style="414"/>
  </cols>
  <sheetData>
    <row r="1" spans="1:13" x14ac:dyDescent="0.25">
      <c r="A1" s="9"/>
      <c r="B1" s="217"/>
      <c r="D1" s="11"/>
    </row>
    <row r="2" spans="1:13" x14ac:dyDescent="0.25">
      <c r="A2" s="13"/>
      <c r="B2" s="218"/>
      <c r="D2" s="7"/>
    </row>
    <row r="3" spans="1:13" x14ac:dyDescent="0.25">
      <c r="A3" s="13"/>
      <c r="B3" s="218"/>
      <c r="D3" s="5"/>
    </row>
    <row r="4" spans="1:13" ht="28.5" customHeight="1" x14ac:dyDescent="0.25">
      <c r="A4" s="644" t="s">
        <v>341</v>
      </c>
      <c r="B4" s="644"/>
      <c r="C4" s="644"/>
      <c r="D4" s="644"/>
      <c r="E4" s="644"/>
      <c r="F4" s="644"/>
      <c r="G4" s="644"/>
      <c r="H4" s="377"/>
    </row>
    <row r="5" spans="1:13" ht="15.75" thickBot="1" x14ac:dyDescent="0.3">
      <c r="A5" s="15"/>
      <c r="B5" s="219" t="s">
        <v>496</v>
      </c>
      <c r="C5" s="197"/>
      <c r="D5" s="198"/>
      <c r="J5" s="212"/>
      <c r="L5" s="71"/>
    </row>
    <row r="6" spans="1:13" ht="26.25" customHeight="1" x14ac:dyDescent="0.25">
      <c r="A6" s="417" t="s">
        <v>0</v>
      </c>
      <c r="B6" s="418" t="s">
        <v>3</v>
      </c>
      <c r="C6" s="419" t="s">
        <v>2</v>
      </c>
      <c r="D6" s="420" t="s">
        <v>9</v>
      </c>
      <c r="E6" s="421" t="s">
        <v>1</v>
      </c>
      <c r="F6" s="421" t="s">
        <v>107</v>
      </c>
      <c r="G6" s="422" t="s">
        <v>443</v>
      </c>
      <c r="H6" s="423" t="s">
        <v>498</v>
      </c>
      <c r="J6" s="72"/>
      <c r="K6" s="253" t="s">
        <v>441</v>
      </c>
      <c r="L6" s="71"/>
    </row>
    <row r="7" spans="1:13" ht="15" customHeight="1" x14ac:dyDescent="0.25">
      <c r="A7" s="424">
        <v>1</v>
      </c>
      <c r="B7" s="376" t="s">
        <v>199</v>
      </c>
      <c r="C7" s="386" t="s">
        <v>205</v>
      </c>
      <c r="D7" s="76" t="s">
        <v>206</v>
      </c>
      <c r="E7" s="75"/>
      <c r="F7" s="141"/>
      <c r="G7" s="413">
        <f t="shared" ref="G7:G30" si="0">ROUND(K7*(1+ОбщаяНаценка/100),-1)</f>
        <v>1370</v>
      </c>
      <c r="H7" s="425">
        <f>ROUND(G7*1.05,-1)</f>
        <v>1440</v>
      </c>
      <c r="J7" s="72"/>
      <c r="K7" s="381">
        <v>1370</v>
      </c>
      <c r="L7" s="71"/>
      <c r="M7" s="286"/>
    </row>
    <row r="8" spans="1:13" ht="15" customHeight="1" x14ac:dyDescent="0.25">
      <c r="A8" s="424">
        <v>2</v>
      </c>
      <c r="B8" s="376" t="s">
        <v>420</v>
      </c>
      <c r="C8" s="261" t="s">
        <v>205</v>
      </c>
      <c r="D8" s="262" t="s">
        <v>421</v>
      </c>
      <c r="E8" s="263"/>
      <c r="F8" s="264"/>
      <c r="G8" s="413">
        <f t="shared" si="0"/>
        <v>1400</v>
      </c>
      <c r="H8" s="425">
        <f t="shared" ref="H8:H71" si="1">ROUND(G8*1.05,-1)</f>
        <v>1470</v>
      </c>
      <c r="J8" s="72"/>
      <c r="K8" s="381">
        <v>1400</v>
      </c>
      <c r="L8" s="71"/>
      <c r="M8" s="286"/>
    </row>
    <row r="9" spans="1:13" ht="17.25" customHeight="1" x14ac:dyDescent="0.25">
      <c r="A9" s="424">
        <v>3</v>
      </c>
      <c r="B9" s="376" t="s">
        <v>200</v>
      </c>
      <c r="C9" s="261" t="s">
        <v>205</v>
      </c>
      <c r="D9" s="262" t="s">
        <v>207</v>
      </c>
      <c r="E9" s="263"/>
      <c r="F9" s="264"/>
      <c r="G9" s="413">
        <f t="shared" si="0"/>
        <v>1470</v>
      </c>
      <c r="H9" s="425">
        <f t="shared" si="1"/>
        <v>1540</v>
      </c>
      <c r="K9" s="381">
        <v>1470</v>
      </c>
      <c r="M9" s="286"/>
    </row>
    <row r="10" spans="1:13" ht="13.5" customHeight="1" x14ac:dyDescent="0.25">
      <c r="A10" s="424">
        <v>4</v>
      </c>
      <c r="B10" s="376" t="s">
        <v>201</v>
      </c>
      <c r="C10" s="261" t="s">
        <v>205</v>
      </c>
      <c r="D10" s="262" t="s">
        <v>208</v>
      </c>
      <c r="E10" s="263"/>
      <c r="F10" s="264"/>
      <c r="G10" s="413">
        <f t="shared" si="0"/>
        <v>1530</v>
      </c>
      <c r="H10" s="425">
        <f t="shared" si="1"/>
        <v>1610</v>
      </c>
      <c r="J10" s="166"/>
      <c r="K10" s="381">
        <v>1530</v>
      </c>
      <c r="M10" s="286"/>
    </row>
    <row r="11" spans="1:13" ht="12.75" customHeight="1" x14ac:dyDescent="0.25">
      <c r="A11" s="424">
        <v>5</v>
      </c>
      <c r="B11" s="376" t="s">
        <v>202</v>
      </c>
      <c r="C11" s="261" t="s">
        <v>205</v>
      </c>
      <c r="D11" s="262" t="s">
        <v>209</v>
      </c>
      <c r="E11" s="263"/>
      <c r="F11" s="264"/>
      <c r="G11" s="413">
        <f t="shared" si="0"/>
        <v>1580</v>
      </c>
      <c r="H11" s="425">
        <f t="shared" si="1"/>
        <v>1660</v>
      </c>
      <c r="K11" s="381">
        <v>1580</v>
      </c>
      <c r="M11" s="286"/>
    </row>
    <row r="12" spans="1:13" ht="15" customHeight="1" x14ac:dyDescent="0.25">
      <c r="A12" s="424">
        <v>6</v>
      </c>
      <c r="B12" s="376" t="s">
        <v>203</v>
      </c>
      <c r="C12" s="261" t="s">
        <v>205</v>
      </c>
      <c r="D12" s="262" t="s">
        <v>210</v>
      </c>
      <c r="E12" s="263"/>
      <c r="F12" s="264"/>
      <c r="G12" s="413">
        <f t="shared" si="0"/>
        <v>1610</v>
      </c>
      <c r="H12" s="425">
        <f t="shared" si="1"/>
        <v>1690</v>
      </c>
      <c r="K12" s="381">
        <v>1610</v>
      </c>
      <c r="M12" s="286"/>
    </row>
    <row r="13" spans="1:13" ht="12.75" customHeight="1" x14ac:dyDescent="0.25">
      <c r="A13" s="424">
        <v>7</v>
      </c>
      <c r="B13" s="376" t="s">
        <v>204</v>
      </c>
      <c r="C13" s="261" t="s">
        <v>205</v>
      </c>
      <c r="D13" s="262" t="s">
        <v>211</v>
      </c>
      <c r="E13" s="263"/>
      <c r="F13" s="264"/>
      <c r="G13" s="413">
        <f t="shared" si="0"/>
        <v>660</v>
      </c>
      <c r="H13" s="425">
        <f t="shared" si="1"/>
        <v>690</v>
      </c>
      <c r="K13" s="381">
        <v>660</v>
      </c>
      <c r="M13" s="286"/>
    </row>
    <row r="14" spans="1:13" ht="12.75" customHeight="1" x14ac:dyDescent="0.25">
      <c r="A14" s="424">
        <v>8</v>
      </c>
      <c r="B14" s="376" t="s">
        <v>422</v>
      </c>
      <c r="C14" s="261" t="s">
        <v>205</v>
      </c>
      <c r="D14" s="265" t="s">
        <v>423</v>
      </c>
      <c r="E14" s="263"/>
      <c r="F14" s="264"/>
      <c r="G14" s="413">
        <f t="shared" si="0"/>
        <v>2240</v>
      </c>
      <c r="H14" s="425">
        <f t="shared" si="1"/>
        <v>2350</v>
      </c>
      <c r="K14" s="381">
        <v>2240</v>
      </c>
      <c r="M14" s="286"/>
    </row>
    <row r="15" spans="1:13" ht="15.75" customHeight="1" x14ac:dyDescent="0.25">
      <c r="A15" s="424">
        <v>9</v>
      </c>
      <c r="B15" s="387" t="s">
        <v>118</v>
      </c>
      <c r="C15" s="161" t="s">
        <v>304</v>
      </c>
      <c r="D15" s="266" t="s">
        <v>155</v>
      </c>
      <c r="E15" s="186">
        <v>11</v>
      </c>
      <c r="F15" s="235">
        <v>0.04</v>
      </c>
      <c r="G15" s="413">
        <f t="shared" si="0"/>
        <v>620</v>
      </c>
      <c r="H15" s="425">
        <f t="shared" si="1"/>
        <v>650</v>
      </c>
      <c r="K15" s="381">
        <v>620</v>
      </c>
      <c r="M15" s="286"/>
    </row>
    <row r="16" spans="1:13" ht="17.25" customHeight="1" x14ac:dyDescent="0.25">
      <c r="A16" s="424">
        <v>10</v>
      </c>
      <c r="B16" s="135" t="s">
        <v>225</v>
      </c>
      <c r="C16" s="86" t="s">
        <v>10</v>
      </c>
      <c r="D16" s="77" t="s">
        <v>11</v>
      </c>
      <c r="E16" s="97">
        <v>8</v>
      </c>
      <c r="F16" s="233">
        <v>0.02</v>
      </c>
      <c r="G16" s="413">
        <f t="shared" si="0"/>
        <v>940</v>
      </c>
      <c r="H16" s="425">
        <f t="shared" si="1"/>
        <v>990</v>
      </c>
      <c r="K16" s="381">
        <v>940</v>
      </c>
      <c r="M16" s="286"/>
    </row>
    <row r="17" spans="1:13" ht="15.75" customHeight="1" x14ac:dyDescent="0.25">
      <c r="A17" s="424">
        <v>11</v>
      </c>
      <c r="B17" s="385" t="s">
        <v>229</v>
      </c>
      <c r="C17" s="87" t="s">
        <v>253</v>
      </c>
      <c r="D17" s="52" t="s">
        <v>192</v>
      </c>
      <c r="E17" s="96"/>
      <c r="F17" s="232"/>
      <c r="G17" s="413">
        <f t="shared" si="0"/>
        <v>1140</v>
      </c>
      <c r="H17" s="425">
        <f t="shared" si="1"/>
        <v>1200</v>
      </c>
      <c r="K17" s="381">
        <v>1140</v>
      </c>
      <c r="M17" s="286"/>
    </row>
    <row r="18" spans="1:13" ht="17.25" customHeight="1" x14ac:dyDescent="0.25">
      <c r="A18" s="424">
        <v>12</v>
      </c>
      <c r="B18" s="135" t="s">
        <v>232</v>
      </c>
      <c r="C18" s="88" t="s">
        <v>253</v>
      </c>
      <c r="D18" s="60" t="s">
        <v>13</v>
      </c>
      <c r="E18" s="97">
        <v>8</v>
      </c>
      <c r="F18" s="233">
        <v>0.02</v>
      </c>
      <c r="G18" s="413">
        <f t="shared" si="0"/>
        <v>1050</v>
      </c>
      <c r="H18" s="425">
        <f t="shared" si="1"/>
        <v>1100</v>
      </c>
      <c r="K18" s="381">
        <v>1050</v>
      </c>
      <c r="M18" s="286"/>
    </row>
    <row r="19" spans="1:13" ht="12" customHeight="1" x14ac:dyDescent="0.25">
      <c r="A19" s="424">
        <v>13</v>
      </c>
      <c r="B19" s="388" t="s">
        <v>233</v>
      </c>
      <c r="C19" s="87" t="s">
        <v>253</v>
      </c>
      <c r="D19" s="52" t="s">
        <v>134</v>
      </c>
      <c r="E19" s="96"/>
      <c r="F19" s="232"/>
      <c r="G19" s="413">
        <f t="shared" si="0"/>
        <v>1280</v>
      </c>
      <c r="H19" s="425">
        <f t="shared" si="1"/>
        <v>1340</v>
      </c>
      <c r="K19" s="381">
        <v>1280</v>
      </c>
      <c r="M19" s="286"/>
    </row>
    <row r="20" spans="1:13" ht="19.5" customHeight="1" x14ac:dyDescent="0.25">
      <c r="A20" s="424">
        <v>14</v>
      </c>
      <c r="B20" s="133" t="s">
        <v>228</v>
      </c>
      <c r="C20" s="89" t="s">
        <v>440</v>
      </c>
      <c r="D20" s="61" t="s">
        <v>21</v>
      </c>
      <c r="E20" s="97">
        <v>7</v>
      </c>
      <c r="F20" s="233">
        <v>0.02</v>
      </c>
      <c r="G20" s="413">
        <f t="shared" si="0"/>
        <v>890</v>
      </c>
      <c r="H20" s="425">
        <f t="shared" si="1"/>
        <v>930</v>
      </c>
      <c r="K20" s="381">
        <v>890</v>
      </c>
      <c r="M20" s="286"/>
    </row>
    <row r="21" spans="1:13" x14ac:dyDescent="0.25">
      <c r="A21" s="424">
        <v>15</v>
      </c>
      <c r="B21" s="383" t="s">
        <v>326</v>
      </c>
      <c r="C21" s="386" t="s">
        <v>327</v>
      </c>
      <c r="D21" s="60" t="s">
        <v>328</v>
      </c>
      <c r="E21" s="97"/>
      <c r="F21" s="233"/>
      <c r="G21" s="413">
        <f t="shared" si="0"/>
        <v>1120</v>
      </c>
      <c r="H21" s="425">
        <f t="shared" si="1"/>
        <v>1180</v>
      </c>
      <c r="K21" s="381">
        <v>1120</v>
      </c>
      <c r="M21" s="286"/>
    </row>
    <row r="22" spans="1:13" x14ac:dyDescent="0.25">
      <c r="A22" s="424">
        <v>16</v>
      </c>
      <c r="B22" s="383" t="s">
        <v>329</v>
      </c>
      <c r="C22" s="386" t="s">
        <v>327</v>
      </c>
      <c r="D22" s="60" t="s">
        <v>330</v>
      </c>
      <c r="E22" s="97"/>
      <c r="F22" s="233"/>
      <c r="G22" s="413">
        <f t="shared" si="0"/>
        <v>1320</v>
      </c>
      <c r="H22" s="425">
        <f t="shared" si="1"/>
        <v>1390</v>
      </c>
      <c r="K22" s="381">
        <v>1320</v>
      </c>
      <c r="M22" s="286"/>
    </row>
    <row r="23" spans="1:13" x14ac:dyDescent="0.25">
      <c r="A23" s="424">
        <v>17</v>
      </c>
      <c r="B23" s="135" t="s">
        <v>234</v>
      </c>
      <c r="C23" s="88" t="s">
        <v>253</v>
      </c>
      <c r="D23" s="60" t="s">
        <v>14</v>
      </c>
      <c r="E23" s="97">
        <v>4</v>
      </c>
      <c r="F23" s="233">
        <v>0.01</v>
      </c>
      <c r="G23" s="413">
        <f t="shared" si="0"/>
        <v>1160</v>
      </c>
      <c r="H23" s="425">
        <f t="shared" si="1"/>
        <v>1220</v>
      </c>
      <c r="K23" s="381">
        <v>1160</v>
      </c>
      <c r="M23" s="286"/>
    </row>
    <row r="24" spans="1:13" x14ac:dyDescent="0.25">
      <c r="A24" s="424">
        <v>18</v>
      </c>
      <c r="B24" s="388" t="s">
        <v>235</v>
      </c>
      <c r="C24" s="87" t="s">
        <v>253</v>
      </c>
      <c r="D24" s="52" t="s">
        <v>135</v>
      </c>
      <c r="E24" s="96"/>
      <c r="F24" s="232"/>
      <c r="G24" s="413">
        <f t="shared" si="0"/>
        <v>1430</v>
      </c>
      <c r="H24" s="425">
        <f t="shared" si="1"/>
        <v>1500</v>
      </c>
      <c r="K24" s="381">
        <v>1430</v>
      </c>
      <c r="M24" s="286"/>
    </row>
    <row r="25" spans="1:13" x14ac:dyDescent="0.25">
      <c r="A25" s="424">
        <v>19</v>
      </c>
      <c r="B25" s="135" t="s">
        <v>236</v>
      </c>
      <c r="C25" s="90" t="s">
        <v>255</v>
      </c>
      <c r="D25" s="61" t="s">
        <v>15</v>
      </c>
      <c r="E25" s="97">
        <v>10</v>
      </c>
      <c r="F25" s="233">
        <v>0.03</v>
      </c>
      <c r="G25" s="413">
        <f t="shared" si="0"/>
        <v>1220</v>
      </c>
      <c r="H25" s="425">
        <f t="shared" si="1"/>
        <v>1280</v>
      </c>
      <c r="K25" s="381">
        <v>1220</v>
      </c>
      <c r="M25" s="286"/>
    </row>
    <row r="26" spans="1:13" ht="15.75" customHeight="1" x14ac:dyDescent="0.25">
      <c r="A26" s="424">
        <v>20</v>
      </c>
      <c r="B26" s="131" t="s">
        <v>237</v>
      </c>
      <c r="C26" s="87" t="s">
        <v>253</v>
      </c>
      <c r="D26" s="382" t="s">
        <v>194</v>
      </c>
      <c r="E26" s="96"/>
      <c r="F26" s="232"/>
      <c r="G26" s="413">
        <f t="shared" si="0"/>
        <v>1490</v>
      </c>
      <c r="H26" s="425">
        <f t="shared" si="1"/>
        <v>1560</v>
      </c>
      <c r="K26" s="381">
        <v>1490</v>
      </c>
      <c r="M26" s="286"/>
    </row>
    <row r="27" spans="1:13" x14ac:dyDescent="0.25">
      <c r="A27" s="424">
        <v>21</v>
      </c>
      <c r="B27" s="135" t="s">
        <v>238</v>
      </c>
      <c r="C27" s="90" t="s">
        <v>255</v>
      </c>
      <c r="D27" s="61" t="s">
        <v>16</v>
      </c>
      <c r="E27" s="97">
        <v>11</v>
      </c>
      <c r="F27" s="233">
        <v>0.03</v>
      </c>
      <c r="G27" s="413">
        <f t="shared" si="0"/>
        <v>1280</v>
      </c>
      <c r="H27" s="425">
        <f t="shared" si="1"/>
        <v>1340</v>
      </c>
      <c r="K27" s="381">
        <v>1280</v>
      </c>
      <c r="M27" s="286"/>
    </row>
    <row r="28" spans="1:13" x14ac:dyDescent="0.25">
      <c r="A28" s="424">
        <v>22</v>
      </c>
      <c r="B28" s="388" t="s">
        <v>239</v>
      </c>
      <c r="C28" s="87" t="s">
        <v>253</v>
      </c>
      <c r="D28" s="52" t="s">
        <v>136</v>
      </c>
      <c r="E28" s="96"/>
      <c r="F28" s="232"/>
      <c r="G28" s="413">
        <f t="shared" si="0"/>
        <v>1570</v>
      </c>
      <c r="H28" s="425">
        <f t="shared" si="1"/>
        <v>1650</v>
      </c>
      <c r="K28" s="381">
        <v>1570</v>
      </c>
      <c r="M28" s="286"/>
    </row>
    <row r="29" spans="1:13" ht="19.5" x14ac:dyDescent="0.25">
      <c r="A29" s="424">
        <v>23</v>
      </c>
      <c r="B29" s="133" t="s">
        <v>240</v>
      </c>
      <c r="C29" s="89" t="s">
        <v>260</v>
      </c>
      <c r="D29" s="61" t="s">
        <v>22</v>
      </c>
      <c r="E29" s="97">
        <v>7</v>
      </c>
      <c r="F29" s="233">
        <v>0.02</v>
      </c>
      <c r="G29" s="413">
        <f t="shared" si="0"/>
        <v>1220</v>
      </c>
      <c r="H29" s="425">
        <f t="shared" si="1"/>
        <v>1280</v>
      </c>
      <c r="K29" s="381">
        <v>1220</v>
      </c>
      <c r="M29" s="286"/>
    </row>
    <row r="30" spans="1:13" x14ac:dyDescent="0.25">
      <c r="A30" s="622">
        <v>24</v>
      </c>
      <c r="B30" s="624" t="s">
        <v>368</v>
      </c>
      <c r="C30" s="626" t="s">
        <v>260</v>
      </c>
      <c r="D30" s="627" t="s">
        <v>22</v>
      </c>
      <c r="E30" s="628">
        <v>7</v>
      </c>
      <c r="F30" s="617">
        <v>0.02</v>
      </c>
      <c r="G30" s="620">
        <f t="shared" si="0"/>
        <v>1270</v>
      </c>
      <c r="H30" s="641">
        <f t="shared" si="1"/>
        <v>1330</v>
      </c>
      <c r="I30" s="615" t="s">
        <v>372</v>
      </c>
      <c r="K30" s="381">
        <v>1270</v>
      </c>
      <c r="M30" s="286"/>
    </row>
    <row r="31" spans="1:13" ht="18" customHeight="1" x14ac:dyDescent="0.25">
      <c r="A31" s="623"/>
      <c r="B31" s="625"/>
      <c r="C31" s="610"/>
      <c r="D31" s="612"/>
      <c r="E31" s="614"/>
      <c r="F31" s="618"/>
      <c r="G31" s="621"/>
      <c r="H31" s="645"/>
      <c r="I31" s="616"/>
      <c r="K31" s="381">
        <v>0</v>
      </c>
      <c r="M31" s="286"/>
    </row>
    <row r="32" spans="1:13" ht="19.5" x14ac:dyDescent="0.25">
      <c r="A32" s="426">
        <v>25</v>
      </c>
      <c r="B32" s="133" t="s">
        <v>279</v>
      </c>
      <c r="C32" s="185" t="s">
        <v>260</v>
      </c>
      <c r="D32" s="134" t="s">
        <v>302</v>
      </c>
      <c r="E32" s="193">
        <v>7</v>
      </c>
      <c r="F32" s="234">
        <v>0.02</v>
      </c>
      <c r="G32" s="413">
        <f>ROUND(K32*(1+ОбщаяНаценка/100),-1)</f>
        <v>1230</v>
      </c>
      <c r="H32" s="425">
        <f t="shared" si="1"/>
        <v>1290</v>
      </c>
      <c r="K32" s="381">
        <v>1230</v>
      </c>
      <c r="M32" s="286"/>
    </row>
    <row r="33" spans="1:13" x14ac:dyDescent="0.25">
      <c r="A33" s="622">
        <v>26</v>
      </c>
      <c r="B33" s="624" t="s">
        <v>369</v>
      </c>
      <c r="C33" s="609" t="s">
        <v>260</v>
      </c>
      <c r="D33" s="611" t="s">
        <v>302</v>
      </c>
      <c r="E33" s="613">
        <v>7</v>
      </c>
      <c r="F33" s="619">
        <v>0.02</v>
      </c>
      <c r="G33" s="620">
        <f>ROUND(K33*(1+ОбщаяНаценка/100),-1)</f>
        <v>1290</v>
      </c>
      <c r="H33" s="641">
        <f t="shared" si="1"/>
        <v>1350</v>
      </c>
      <c r="I33" s="615" t="s">
        <v>372</v>
      </c>
      <c r="K33" s="381">
        <v>1290</v>
      </c>
      <c r="M33" s="286"/>
    </row>
    <row r="34" spans="1:13" ht="19.5" customHeight="1" x14ac:dyDescent="0.25">
      <c r="A34" s="623"/>
      <c r="B34" s="625"/>
      <c r="C34" s="610"/>
      <c r="D34" s="612"/>
      <c r="E34" s="614"/>
      <c r="F34" s="618"/>
      <c r="G34" s="621"/>
      <c r="H34" s="645">
        <f t="shared" si="1"/>
        <v>0</v>
      </c>
      <c r="I34" s="616"/>
      <c r="K34" s="381">
        <v>0</v>
      </c>
      <c r="M34" s="286"/>
    </row>
    <row r="35" spans="1:13" ht="22.5" x14ac:dyDescent="0.25">
      <c r="A35" s="426">
        <v>27</v>
      </c>
      <c r="B35" s="376" t="s">
        <v>241</v>
      </c>
      <c r="C35" s="185" t="s">
        <v>256</v>
      </c>
      <c r="D35" s="61" t="s">
        <v>17</v>
      </c>
      <c r="E35" s="97">
        <v>11</v>
      </c>
      <c r="F35" s="233">
        <v>0.03</v>
      </c>
      <c r="G35" s="413">
        <f>ROUND(K35*(1+ОбщаяНаценка/100),-1)</f>
        <v>1450</v>
      </c>
      <c r="H35" s="425">
        <f t="shared" si="1"/>
        <v>1520</v>
      </c>
      <c r="K35" s="381">
        <v>1450</v>
      </c>
      <c r="M35" s="286"/>
    </row>
    <row r="36" spans="1:13" ht="19.5" x14ac:dyDescent="0.25">
      <c r="A36" s="426">
        <v>28</v>
      </c>
      <c r="B36" s="133" t="s">
        <v>244</v>
      </c>
      <c r="C36" s="89" t="s">
        <v>260</v>
      </c>
      <c r="D36" s="61" t="s">
        <v>23</v>
      </c>
      <c r="E36" s="97">
        <v>8</v>
      </c>
      <c r="F36" s="233">
        <v>0.02</v>
      </c>
      <c r="G36" s="413">
        <f>ROUND(K36*(1+ОбщаяНаценка/100),-1)</f>
        <v>1230</v>
      </c>
      <c r="H36" s="425">
        <f t="shared" si="1"/>
        <v>1290</v>
      </c>
      <c r="K36" s="381">
        <v>1230</v>
      </c>
      <c r="M36" s="286"/>
    </row>
    <row r="37" spans="1:13" x14ac:dyDescent="0.25">
      <c r="A37" s="622">
        <v>29</v>
      </c>
      <c r="B37" s="624" t="s">
        <v>370</v>
      </c>
      <c r="C37" s="626" t="s">
        <v>260</v>
      </c>
      <c r="D37" s="627" t="s">
        <v>23</v>
      </c>
      <c r="E37" s="628">
        <v>8</v>
      </c>
      <c r="F37" s="617">
        <v>0.02</v>
      </c>
      <c r="G37" s="620">
        <f>ROUND(K37*(1+ОбщаяНаценка/100),-1)</f>
        <v>1280</v>
      </c>
      <c r="H37" s="641">
        <f t="shared" si="1"/>
        <v>1340</v>
      </c>
      <c r="I37" s="615" t="s">
        <v>372</v>
      </c>
      <c r="K37" s="381">
        <v>1280</v>
      </c>
      <c r="M37" s="286"/>
    </row>
    <row r="38" spans="1:13" ht="19.5" customHeight="1" x14ac:dyDescent="0.25">
      <c r="A38" s="623"/>
      <c r="B38" s="625"/>
      <c r="C38" s="610"/>
      <c r="D38" s="612"/>
      <c r="E38" s="614"/>
      <c r="F38" s="618"/>
      <c r="G38" s="621"/>
      <c r="H38" s="645">
        <f t="shared" si="1"/>
        <v>0</v>
      </c>
      <c r="I38" s="616"/>
      <c r="K38" s="381">
        <v>0</v>
      </c>
      <c r="M38" s="286"/>
    </row>
    <row r="39" spans="1:13" x14ac:dyDescent="0.25">
      <c r="A39" s="427">
        <v>30</v>
      </c>
      <c r="B39" s="133" t="s">
        <v>245</v>
      </c>
      <c r="C39" s="89" t="s">
        <v>258</v>
      </c>
      <c r="D39" s="61" t="s">
        <v>20</v>
      </c>
      <c r="E39" s="97">
        <v>18</v>
      </c>
      <c r="F39" s="233">
        <v>0.04</v>
      </c>
      <c r="G39" s="413">
        <f>ROUND(K39*(1+ОбщаяНаценка/100),-1)</f>
        <v>2280</v>
      </c>
      <c r="H39" s="425">
        <f t="shared" si="1"/>
        <v>2390</v>
      </c>
      <c r="K39" s="381">
        <v>2280</v>
      </c>
      <c r="M39" s="286"/>
    </row>
    <row r="40" spans="1:13" ht="22.5" x14ac:dyDescent="0.25">
      <c r="A40" s="428">
        <v>31</v>
      </c>
      <c r="B40" s="131" t="s">
        <v>242</v>
      </c>
      <c r="C40" s="231" t="s">
        <v>253</v>
      </c>
      <c r="D40" s="52" t="s">
        <v>137</v>
      </c>
      <c r="E40" s="96"/>
      <c r="F40" s="232"/>
      <c r="G40" s="413">
        <f>ROUND(K40*(1+ОбщаяНаценка/100),-1)</f>
        <v>1790</v>
      </c>
      <c r="H40" s="425">
        <f t="shared" si="1"/>
        <v>1880</v>
      </c>
      <c r="K40" s="381">
        <v>1790</v>
      </c>
      <c r="M40" s="286"/>
    </row>
    <row r="41" spans="1:13" ht="19.5" x14ac:dyDescent="0.25">
      <c r="A41" s="427">
        <v>32</v>
      </c>
      <c r="B41" s="133" t="s">
        <v>280</v>
      </c>
      <c r="C41" s="185" t="s">
        <v>260</v>
      </c>
      <c r="D41" s="134" t="s">
        <v>301</v>
      </c>
      <c r="E41" s="193">
        <v>7</v>
      </c>
      <c r="F41" s="234">
        <v>0.02</v>
      </c>
      <c r="G41" s="413">
        <f>ROUND(K41*(1+ОбщаяНаценка/100),-1)</f>
        <v>1300</v>
      </c>
      <c r="H41" s="425">
        <f t="shared" si="1"/>
        <v>1370</v>
      </c>
      <c r="K41" s="381">
        <v>1300</v>
      </c>
      <c r="M41" s="286"/>
    </row>
    <row r="42" spans="1:13" x14ac:dyDescent="0.25">
      <c r="A42" s="622">
        <v>33</v>
      </c>
      <c r="B42" s="624" t="s">
        <v>371</v>
      </c>
      <c r="C42" s="609" t="s">
        <v>260</v>
      </c>
      <c r="D42" s="611" t="s">
        <v>301</v>
      </c>
      <c r="E42" s="613">
        <v>7</v>
      </c>
      <c r="F42" s="619">
        <v>0.02</v>
      </c>
      <c r="G42" s="620">
        <f>ROUND(K42*(1+ОбщаяНаценка/100),-1)</f>
        <v>1330</v>
      </c>
      <c r="H42" s="641">
        <f t="shared" si="1"/>
        <v>1400</v>
      </c>
      <c r="I42" s="615" t="s">
        <v>372</v>
      </c>
      <c r="K42" s="381">
        <v>1330</v>
      </c>
      <c r="M42" s="286"/>
    </row>
    <row r="43" spans="1:13" ht="20.25" customHeight="1" x14ac:dyDescent="0.25">
      <c r="A43" s="623"/>
      <c r="B43" s="625"/>
      <c r="C43" s="610"/>
      <c r="D43" s="612"/>
      <c r="E43" s="614"/>
      <c r="F43" s="618"/>
      <c r="G43" s="621"/>
      <c r="H43" s="645">
        <f t="shared" si="1"/>
        <v>0</v>
      </c>
      <c r="I43" s="616"/>
      <c r="K43" s="381">
        <v>0</v>
      </c>
      <c r="M43" s="286"/>
    </row>
    <row r="44" spans="1:13" x14ac:dyDescent="0.25">
      <c r="A44" s="428">
        <v>34</v>
      </c>
      <c r="B44" s="388" t="s">
        <v>243</v>
      </c>
      <c r="C44" s="185" t="s">
        <v>258</v>
      </c>
      <c r="D44" s="136" t="s">
        <v>186</v>
      </c>
      <c r="E44" s="186"/>
      <c r="F44" s="235"/>
      <c r="G44" s="413">
        <f t="shared" ref="G44:G75" si="2">ROUND(K44*(1+ОбщаяНаценка/100),-1)</f>
        <v>2840</v>
      </c>
      <c r="H44" s="425">
        <f t="shared" si="1"/>
        <v>2980</v>
      </c>
      <c r="K44" s="381">
        <v>2840</v>
      </c>
      <c r="M44" s="286"/>
    </row>
    <row r="45" spans="1:13" x14ac:dyDescent="0.25">
      <c r="A45" s="428">
        <v>35</v>
      </c>
      <c r="B45" s="388" t="s">
        <v>226</v>
      </c>
      <c r="C45" s="384" t="s">
        <v>112</v>
      </c>
      <c r="D45" s="61" t="s">
        <v>113</v>
      </c>
      <c r="E45" s="96">
        <v>11</v>
      </c>
      <c r="F45" s="232">
        <v>0.04</v>
      </c>
      <c r="G45" s="413">
        <f t="shared" si="2"/>
        <v>1560</v>
      </c>
      <c r="H45" s="425">
        <f t="shared" si="1"/>
        <v>1640</v>
      </c>
      <c r="K45" s="381">
        <v>1560</v>
      </c>
      <c r="M45" s="286"/>
    </row>
    <row r="46" spans="1:13" x14ac:dyDescent="0.25">
      <c r="A46" s="428">
        <v>36</v>
      </c>
      <c r="B46" s="388" t="s">
        <v>428</v>
      </c>
      <c r="C46" s="160" t="s">
        <v>112</v>
      </c>
      <c r="D46" s="134" t="s">
        <v>429</v>
      </c>
      <c r="E46" s="186"/>
      <c r="F46" s="235"/>
      <c r="G46" s="413">
        <f t="shared" si="2"/>
        <v>1790</v>
      </c>
      <c r="H46" s="425">
        <f t="shared" si="1"/>
        <v>1880</v>
      </c>
      <c r="K46" s="381">
        <v>1790</v>
      </c>
      <c r="M46" s="286"/>
    </row>
    <row r="47" spans="1:13" x14ac:dyDescent="0.25">
      <c r="A47" s="428">
        <v>37</v>
      </c>
      <c r="B47" s="388" t="s">
        <v>331</v>
      </c>
      <c r="C47" s="185" t="s">
        <v>258</v>
      </c>
      <c r="D47" s="134" t="s">
        <v>342</v>
      </c>
      <c r="E47" s="186"/>
      <c r="F47" s="235"/>
      <c r="G47" s="413">
        <f t="shared" si="2"/>
        <v>1680</v>
      </c>
      <c r="H47" s="425">
        <f t="shared" si="1"/>
        <v>1760</v>
      </c>
      <c r="K47" s="381">
        <v>1680</v>
      </c>
      <c r="M47" s="286"/>
    </row>
    <row r="48" spans="1:13" x14ac:dyDescent="0.25">
      <c r="A48" s="428">
        <v>38</v>
      </c>
      <c r="B48" s="388" t="s">
        <v>332</v>
      </c>
      <c r="C48" s="185" t="s">
        <v>258</v>
      </c>
      <c r="D48" s="134" t="s">
        <v>343</v>
      </c>
      <c r="E48" s="186"/>
      <c r="F48" s="235"/>
      <c r="G48" s="413">
        <f t="shared" si="2"/>
        <v>2130</v>
      </c>
      <c r="H48" s="425">
        <f t="shared" si="1"/>
        <v>2240</v>
      </c>
      <c r="K48" s="381">
        <v>2130</v>
      </c>
      <c r="M48" s="286"/>
    </row>
    <row r="49" spans="1:13" x14ac:dyDescent="0.25">
      <c r="A49" s="428">
        <v>39</v>
      </c>
      <c r="B49" s="133" t="s">
        <v>246</v>
      </c>
      <c r="C49" s="267" t="s">
        <v>227</v>
      </c>
      <c r="D49" s="134" t="s">
        <v>19</v>
      </c>
      <c r="E49" s="193">
        <v>14</v>
      </c>
      <c r="F49" s="234">
        <v>0.03</v>
      </c>
      <c r="G49" s="413">
        <f t="shared" si="2"/>
        <v>1660</v>
      </c>
      <c r="H49" s="425">
        <f t="shared" si="1"/>
        <v>1740</v>
      </c>
      <c r="K49" s="381">
        <v>1660</v>
      </c>
      <c r="M49" s="286"/>
    </row>
    <row r="50" spans="1:13" x14ac:dyDescent="0.25">
      <c r="A50" s="428">
        <v>40</v>
      </c>
      <c r="B50" s="388" t="s">
        <v>247</v>
      </c>
      <c r="C50" s="231" t="s">
        <v>253</v>
      </c>
      <c r="D50" s="136" t="s">
        <v>138</v>
      </c>
      <c r="E50" s="186"/>
      <c r="F50" s="235"/>
      <c r="G50" s="413">
        <f t="shared" si="2"/>
        <v>2080</v>
      </c>
      <c r="H50" s="425">
        <f t="shared" si="1"/>
        <v>2180</v>
      </c>
      <c r="K50" s="381">
        <v>2080</v>
      </c>
      <c r="M50" s="286"/>
    </row>
    <row r="51" spans="1:13" x14ac:dyDescent="0.25">
      <c r="A51" s="428">
        <v>41</v>
      </c>
      <c r="B51" s="133" t="s">
        <v>48</v>
      </c>
      <c r="C51" s="159" t="s">
        <v>49</v>
      </c>
      <c r="D51" s="134" t="s">
        <v>50</v>
      </c>
      <c r="E51" s="193">
        <v>14</v>
      </c>
      <c r="F51" s="234">
        <v>0.04</v>
      </c>
      <c r="G51" s="413">
        <f t="shared" si="2"/>
        <v>1660</v>
      </c>
      <c r="H51" s="425">
        <f t="shared" si="1"/>
        <v>1740</v>
      </c>
      <c r="K51" s="381">
        <v>1660</v>
      </c>
      <c r="M51" s="286"/>
    </row>
    <row r="52" spans="1:13" x14ac:dyDescent="0.25">
      <c r="A52" s="428">
        <v>42</v>
      </c>
      <c r="B52" s="133" t="s">
        <v>424</v>
      </c>
      <c r="C52" s="159" t="s">
        <v>425</v>
      </c>
      <c r="D52" s="134"/>
      <c r="E52" s="193"/>
      <c r="F52" s="234"/>
      <c r="G52" s="413">
        <f t="shared" si="2"/>
        <v>600</v>
      </c>
      <c r="H52" s="425">
        <f t="shared" si="1"/>
        <v>630</v>
      </c>
      <c r="K52" s="381">
        <v>600</v>
      </c>
      <c r="M52" s="286"/>
    </row>
    <row r="53" spans="1:13" x14ac:dyDescent="0.25">
      <c r="A53" s="428">
        <v>43</v>
      </c>
      <c r="B53" s="133" t="s">
        <v>248</v>
      </c>
      <c r="C53" s="159" t="s">
        <v>46</v>
      </c>
      <c r="D53" s="134" t="s">
        <v>39</v>
      </c>
      <c r="E53" s="193">
        <v>11</v>
      </c>
      <c r="F53" s="234">
        <v>0.04</v>
      </c>
      <c r="G53" s="413">
        <f t="shared" si="2"/>
        <v>1430</v>
      </c>
      <c r="H53" s="425">
        <f t="shared" si="1"/>
        <v>1500</v>
      </c>
      <c r="K53" s="381">
        <v>1430</v>
      </c>
      <c r="M53" s="286"/>
    </row>
    <row r="54" spans="1:13" x14ac:dyDescent="0.25">
      <c r="A54" s="428">
        <v>44</v>
      </c>
      <c r="B54" s="192" t="s">
        <v>333</v>
      </c>
      <c r="C54" s="92" t="s">
        <v>46</v>
      </c>
      <c r="D54" s="61" t="s">
        <v>334</v>
      </c>
      <c r="E54" s="97"/>
      <c r="F54" s="233"/>
      <c r="G54" s="413">
        <f t="shared" si="2"/>
        <v>1610</v>
      </c>
      <c r="H54" s="425">
        <f t="shared" si="1"/>
        <v>1690</v>
      </c>
      <c r="K54" s="381">
        <v>1610</v>
      </c>
      <c r="M54" s="286"/>
    </row>
    <row r="55" spans="1:13" x14ac:dyDescent="0.25">
      <c r="A55" s="428">
        <v>45</v>
      </c>
      <c r="B55" s="133" t="s">
        <v>47</v>
      </c>
      <c r="C55" s="92" t="s">
        <v>46</v>
      </c>
      <c r="D55" s="61" t="s">
        <v>43</v>
      </c>
      <c r="E55" s="97">
        <v>13</v>
      </c>
      <c r="F55" s="233">
        <v>0.04</v>
      </c>
      <c r="G55" s="413">
        <f t="shared" si="2"/>
        <v>1590</v>
      </c>
      <c r="H55" s="425">
        <f t="shared" si="1"/>
        <v>1670</v>
      </c>
      <c r="K55" s="381">
        <v>1590</v>
      </c>
      <c r="M55" s="286"/>
    </row>
    <row r="56" spans="1:13" x14ac:dyDescent="0.25">
      <c r="A56" s="428">
        <v>46</v>
      </c>
      <c r="B56" s="133" t="s">
        <v>24</v>
      </c>
      <c r="C56" s="92" t="s">
        <v>25</v>
      </c>
      <c r="D56" s="61" t="s">
        <v>26</v>
      </c>
      <c r="E56" s="97">
        <v>9</v>
      </c>
      <c r="F56" s="233">
        <v>0.04</v>
      </c>
      <c r="G56" s="413">
        <f t="shared" si="2"/>
        <v>1120</v>
      </c>
      <c r="H56" s="425">
        <f t="shared" si="1"/>
        <v>1180</v>
      </c>
      <c r="K56" s="381">
        <v>1120</v>
      </c>
      <c r="M56" s="286"/>
    </row>
    <row r="57" spans="1:13" ht="19.5" x14ac:dyDescent="0.25">
      <c r="A57" s="428">
        <v>47</v>
      </c>
      <c r="B57" s="133" t="s">
        <v>323</v>
      </c>
      <c r="C57" s="92" t="s">
        <v>119</v>
      </c>
      <c r="D57" s="61" t="s">
        <v>105</v>
      </c>
      <c r="E57" s="96">
        <v>9</v>
      </c>
      <c r="F57" s="232">
        <v>0.04</v>
      </c>
      <c r="G57" s="413">
        <f t="shared" si="2"/>
        <v>1080</v>
      </c>
      <c r="H57" s="425">
        <f t="shared" si="1"/>
        <v>1130</v>
      </c>
      <c r="K57" s="381">
        <v>1080</v>
      </c>
      <c r="M57" s="286"/>
    </row>
    <row r="58" spans="1:13" x14ac:dyDescent="0.25">
      <c r="A58" s="428">
        <v>48</v>
      </c>
      <c r="B58" s="133" t="s">
        <v>27</v>
      </c>
      <c r="C58" s="92" t="s">
        <v>25</v>
      </c>
      <c r="D58" s="61" t="s">
        <v>28</v>
      </c>
      <c r="E58" s="97">
        <v>11</v>
      </c>
      <c r="F58" s="233">
        <v>0.04</v>
      </c>
      <c r="G58" s="413">
        <f t="shared" si="2"/>
        <v>1280</v>
      </c>
      <c r="H58" s="425">
        <f t="shared" si="1"/>
        <v>1340</v>
      </c>
      <c r="K58" s="381">
        <v>1280</v>
      </c>
      <c r="M58" s="286"/>
    </row>
    <row r="59" spans="1:13" x14ac:dyDescent="0.25">
      <c r="A59" s="428">
        <v>49</v>
      </c>
      <c r="B59" s="133" t="s">
        <v>53</v>
      </c>
      <c r="C59" s="92" t="s">
        <v>54</v>
      </c>
      <c r="D59" s="61" t="s">
        <v>55</v>
      </c>
      <c r="E59" s="97">
        <v>10</v>
      </c>
      <c r="F59" s="233">
        <v>0.03</v>
      </c>
      <c r="G59" s="413">
        <f t="shared" si="2"/>
        <v>1460</v>
      </c>
      <c r="H59" s="425">
        <f t="shared" si="1"/>
        <v>1530</v>
      </c>
      <c r="K59" s="381">
        <v>1460</v>
      </c>
      <c r="M59" s="286"/>
    </row>
    <row r="60" spans="1:13" x14ac:dyDescent="0.25">
      <c r="A60" s="428">
        <v>50</v>
      </c>
      <c r="B60" s="192" t="s">
        <v>335</v>
      </c>
      <c r="C60" s="92" t="s">
        <v>25</v>
      </c>
      <c r="D60" s="61" t="s">
        <v>336</v>
      </c>
      <c r="E60" s="97"/>
      <c r="F60" s="233"/>
      <c r="G60" s="413">
        <f t="shared" si="2"/>
        <v>1370</v>
      </c>
      <c r="H60" s="425">
        <f t="shared" si="1"/>
        <v>1440</v>
      </c>
      <c r="K60" s="381">
        <v>1370</v>
      </c>
      <c r="M60" s="286"/>
    </row>
    <row r="61" spans="1:13" x14ac:dyDescent="0.25">
      <c r="A61" s="428">
        <v>51</v>
      </c>
      <c r="B61" s="133" t="s">
        <v>29</v>
      </c>
      <c r="C61" s="92" t="s">
        <v>25</v>
      </c>
      <c r="D61" s="61" t="s">
        <v>30</v>
      </c>
      <c r="E61" s="97">
        <v>12</v>
      </c>
      <c r="F61" s="233">
        <v>0.04</v>
      </c>
      <c r="G61" s="413">
        <f t="shared" si="2"/>
        <v>1410</v>
      </c>
      <c r="H61" s="425">
        <f t="shared" si="1"/>
        <v>1480</v>
      </c>
      <c r="K61" s="381">
        <v>1410</v>
      </c>
      <c r="M61" s="286"/>
    </row>
    <row r="62" spans="1:13" ht="19.5" x14ac:dyDescent="0.25">
      <c r="A62" s="428">
        <v>52</v>
      </c>
      <c r="B62" s="133" t="s">
        <v>90</v>
      </c>
      <c r="C62" s="92" t="s">
        <v>91</v>
      </c>
      <c r="D62" s="61" t="s">
        <v>30</v>
      </c>
      <c r="E62" s="97">
        <v>12</v>
      </c>
      <c r="F62" s="233">
        <v>0.04</v>
      </c>
      <c r="G62" s="413">
        <f t="shared" si="2"/>
        <v>2370</v>
      </c>
      <c r="H62" s="425">
        <f t="shared" si="1"/>
        <v>2490</v>
      </c>
      <c r="K62" s="381">
        <v>2370</v>
      </c>
      <c r="M62" s="286"/>
    </row>
    <row r="63" spans="1:13" ht="19.5" x14ac:dyDescent="0.25">
      <c r="A63" s="428">
        <v>53</v>
      </c>
      <c r="B63" s="133" t="s">
        <v>145</v>
      </c>
      <c r="C63" s="92" t="s">
        <v>91</v>
      </c>
      <c r="D63" s="61" t="s">
        <v>30</v>
      </c>
      <c r="E63" s="97">
        <v>12</v>
      </c>
      <c r="F63" s="233">
        <v>0.04</v>
      </c>
      <c r="G63" s="413">
        <f t="shared" si="2"/>
        <v>1680</v>
      </c>
      <c r="H63" s="425">
        <f t="shared" si="1"/>
        <v>1760</v>
      </c>
      <c r="K63" s="381">
        <v>1680</v>
      </c>
      <c r="M63" s="286"/>
    </row>
    <row r="64" spans="1:13" ht="19.5" x14ac:dyDescent="0.25">
      <c r="A64" s="428">
        <v>54</v>
      </c>
      <c r="B64" s="133" t="s">
        <v>31</v>
      </c>
      <c r="C64" s="92" t="s">
        <v>32</v>
      </c>
      <c r="D64" s="61" t="s">
        <v>30</v>
      </c>
      <c r="E64" s="97">
        <v>19</v>
      </c>
      <c r="F64" s="233">
        <v>0.05</v>
      </c>
      <c r="G64" s="413">
        <f t="shared" si="2"/>
        <v>2610</v>
      </c>
      <c r="H64" s="425">
        <f t="shared" si="1"/>
        <v>2740</v>
      </c>
      <c r="K64" s="381">
        <v>2610</v>
      </c>
      <c r="M64" s="286"/>
    </row>
    <row r="65" spans="1:13" ht="19.5" x14ac:dyDescent="0.25">
      <c r="A65" s="428">
        <v>55</v>
      </c>
      <c r="B65" s="133" t="s">
        <v>148</v>
      </c>
      <c r="C65" s="92" t="s">
        <v>32</v>
      </c>
      <c r="D65" s="61" t="s">
        <v>30</v>
      </c>
      <c r="E65" s="97">
        <v>12</v>
      </c>
      <c r="F65" s="233">
        <v>0.04</v>
      </c>
      <c r="G65" s="413">
        <f t="shared" si="2"/>
        <v>1790</v>
      </c>
      <c r="H65" s="425">
        <f t="shared" si="1"/>
        <v>1880</v>
      </c>
      <c r="K65" s="381">
        <v>1790</v>
      </c>
      <c r="M65" s="286"/>
    </row>
    <row r="66" spans="1:13" ht="19.5" x14ac:dyDescent="0.25">
      <c r="A66" s="428">
        <v>56</v>
      </c>
      <c r="B66" s="133" t="s">
        <v>33</v>
      </c>
      <c r="C66" s="92" t="s">
        <v>34</v>
      </c>
      <c r="D66" s="61" t="s">
        <v>30</v>
      </c>
      <c r="E66" s="97">
        <v>14</v>
      </c>
      <c r="F66" s="233">
        <v>0.04</v>
      </c>
      <c r="G66" s="413">
        <f t="shared" si="2"/>
        <v>1820</v>
      </c>
      <c r="H66" s="425">
        <f t="shared" si="1"/>
        <v>1910</v>
      </c>
      <c r="K66" s="381">
        <v>1820</v>
      </c>
      <c r="M66" s="286"/>
    </row>
    <row r="67" spans="1:13" ht="19.5" x14ac:dyDescent="0.25">
      <c r="A67" s="428">
        <v>57</v>
      </c>
      <c r="B67" s="133" t="s">
        <v>151</v>
      </c>
      <c r="C67" s="92" t="s">
        <v>34</v>
      </c>
      <c r="D67" s="61" t="s">
        <v>30</v>
      </c>
      <c r="E67" s="97">
        <v>12</v>
      </c>
      <c r="F67" s="233">
        <v>0.04</v>
      </c>
      <c r="G67" s="413">
        <f t="shared" si="2"/>
        <v>1570</v>
      </c>
      <c r="H67" s="425">
        <f t="shared" si="1"/>
        <v>1650</v>
      </c>
      <c r="K67" s="381">
        <v>1570</v>
      </c>
      <c r="M67" s="286"/>
    </row>
    <row r="68" spans="1:13" x14ac:dyDescent="0.25">
      <c r="A68" s="428">
        <v>58</v>
      </c>
      <c r="B68" s="133" t="s">
        <v>275</v>
      </c>
      <c r="C68" s="159" t="s">
        <v>25</v>
      </c>
      <c r="D68" s="134" t="s">
        <v>276</v>
      </c>
      <c r="E68" s="193"/>
      <c r="F68" s="234"/>
      <c r="G68" s="413">
        <f t="shared" si="2"/>
        <v>1510</v>
      </c>
      <c r="H68" s="425">
        <f t="shared" si="1"/>
        <v>1590</v>
      </c>
      <c r="K68" s="381">
        <v>1510</v>
      </c>
      <c r="M68" s="286"/>
    </row>
    <row r="69" spans="1:13" x14ac:dyDescent="0.25">
      <c r="A69" s="428">
        <v>59</v>
      </c>
      <c r="B69" s="133" t="s">
        <v>97</v>
      </c>
      <c r="C69" s="159" t="s">
        <v>71</v>
      </c>
      <c r="D69" s="134"/>
      <c r="E69" s="193"/>
      <c r="F69" s="234"/>
      <c r="G69" s="413">
        <f t="shared" si="2"/>
        <v>90</v>
      </c>
      <c r="H69" s="425">
        <f t="shared" si="1"/>
        <v>90</v>
      </c>
      <c r="K69" s="381">
        <v>90</v>
      </c>
      <c r="M69" s="286"/>
    </row>
    <row r="70" spans="1:13" x14ac:dyDescent="0.25">
      <c r="A70" s="428">
        <v>60</v>
      </c>
      <c r="B70" s="192" t="s">
        <v>337</v>
      </c>
      <c r="C70" s="92" t="s">
        <v>52</v>
      </c>
      <c r="D70" s="61" t="s">
        <v>276</v>
      </c>
      <c r="E70" s="193"/>
      <c r="F70" s="234"/>
      <c r="G70" s="413">
        <f t="shared" si="2"/>
        <v>1650</v>
      </c>
      <c r="H70" s="425">
        <f t="shared" si="1"/>
        <v>1730</v>
      </c>
      <c r="K70" s="381">
        <v>1650</v>
      </c>
      <c r="M70" s="286"/>
    </row>
    <row r="71" spans="1:13" x14ac:dyDescent="0.25">
      <c r="A71" s="428">
        <v>61</v>
      </c>
      <c r="B71" s="133" t="s">
        <v>35</v>
      </c>
      <c r="C71" s="92" t="s">
        <v>25</v>
      </c>
      <c r="D71" s="61" t="s">
        <v>36</v>
      </c>
      <c r="E71" s="97">
        <v>13</v>
      </c>
      <c r="F71" s="233">
        <v>0.04</v>
      </c>
      <c r="G71" s="413">
        <f t="shared" si="2"/>
        <v>1480</v>
      </c>
      <c r="H71" s="425">
        <f t="shared" si="1"/>
        <v>1550</v>
      </c>
      <c r="K71" s="381">
        <v>1480</v>
      </c>
      <c r="M71" s="286"/>
    </row>
    <row r="72" spans="1:13" ht="19.5" x14ac:dyDescent="0.25">
      <c r="A72" s="428">
        <v>62</v>
      </c>
      <c r="B72" s="133" t="s">
        <v>37</v>
      </c>
      <c r="C72" s="92" t="s">
        <v>32</v>
      </c>
      <c r="D72" s="61" t="s">
        <v>36</v>
      </c>
      <c r="E72" s="97">
        <v>21</v>
      </c>
      <c r="F72" s="233">
        <v>0.05</v>
      </c>
      <c r="G72" s="413">
        <f t="shared" si="2"/>
        <v>2830</v>
      </c>
      <c r="H72" s="425">
        <f t="shared" ref="H72:H118" si="3">ROUND(G72*1.05,-1)</f>
        <v>2970</v>
      </c>
      <c r="K72" s="381">
        <v>2830</v>
      </c>
      <c r="M72" s="286"/>
    </row>
    <row r="73" spans="1:13" ht="19.5" x14ac:dyDescent="0.25">
      <c r="A73" s="428">
        <v>63</v>
      </c>
      <c r="B73" s="133" t="s">
        <v>149</v>
      </c>
      <c r="C73" s="92" t="s">
        <v>32</v>
      </c>
      <c r="D73" s="61" t="s">
        <v>36</v>
      </c>
      <c r="E73" s="97">
        <v>12</v>
      </c>
      <c r="F73" s="233">
        <v>0.04</v>
      </c>
      <c r="G73" s="413">
        <f t="shared" si="2"/>
        <v>2030</v>
      </c>
      <c r="H73" s="425">
        <f t="shared" si="3"/>
        <v>2130</v>
      </c>
      <c r="K73" s="381">
        <v>2030</v>
      </c>
      <c r="M73" s="286"/>
    </row>
    <row r="74" spans="1:13" x14ac:dyDescent="0.25">
      <c r="A74" s="428">
        <v>64</v>
      </c>
      <c r="B74" s="133" t="s">
        <v>249</v>
      </c>
      <c r="C74" s="92" t="s">
        <v>25</v>
      </c>
      <c r="D74" s="61" t="s">
        <v>39</v>
      </c>
      <c r="E74" s="97">
        <v>15</v>
      </c>
      <c r="F74" s="233">
        <v>0.04</v>
      </c>
      <c r="G74" s="413">
        <f t="shared" si="2"/>
        <v>1770</v>
      </c>
      <c r="H74" s="425">
        <f t="shared" si="3"/>
        <v>1860</v>
      </c>
      <c r="K74" s="381">
        <v>1770</v>
      </c>
      <c r="M74" s="286"/>
    </row>
    <row r="75" spans="1:13" x14ac:dyDescent="0.25">
      <c r="A75" s="428">
        <v>65</v>
      </c>
      <c r="B75" s="133" t="s">
        <v>51</v>
      </c>
      <c r="C75" s="92" t="s">
        <v>52</v>
      </c>
      <c r="D75" s="61" t="s">
        <v>39</v>
      </c>
      <c r="E75" s="97">
        <v>16</v>
      </c>
      <c r="F75" s="233">
        <v>0.04</v>
      </c>
      <c r="G75" s="413">
        <f t="shared" si="2"/>
        <v>1820</v>
      </c>
      <c r="H75" s="425">
        <f t="shared" si="3"/>
        <v>1910</v>
      </c>
      <c r="K75" s="381">
        <v>1820</v>
      </c>
      <c r="M75" s="286"/>
    </row>
    <row r="76" spans="1:13" ht="19.5" x14ac:dyDescent="0.25">
      <c r="A76" s="428">
        <v>66</v>
      </c>
      <c r="B76" s="133" t="s">
        <v>92</v>
      </c>
      <c r="C76" s="92" t="s">
        <v>91</v>
      </c>
      <c r="D76" s="61" t="s">
        <v>39</v>
      </c>
      <c r="E76" s="97">
        <v>15</v>
      </c>
      <c r="F76" s="233">
        <v>0.04</v>
      </c>
      <c r="G76" s="413">
        <f t="shared" ref="G76:G102" si="4">ROUND(K76*(1+ОбщаяНаценка/100),-1)</f>
        <v>2800</v>
      </c>
      <c r="H76" s="425">
        <f t="shared" si="3"/>
        <v>2940</v>
      </c>
      <c r="K76" s="381">
        <v>2800</v>
      </c>
      <c r="M76" s="286"/>
    </row>
    <row r="77" spans="1:13" ht="19.5" x14ac:dyDescent="0.25">
      <c r="A77" s="428">
        <v>67</v>
      </c>
      <c r="B77" s="133" t="s">
        <v>146</v>
      </c>
      <c r="C77" s="92" t="s">
        <v>91</v>
      </c>
      <c r="D77" s="61" t="s">
        <v>39</v>
      </c>
      <c r="E77" s="97">
        <v>12</v>
      </c>
      <c r="F77" s="233">
        <v>0.04</v>
      </c>
      <c r="G77" s="413">
        <f t="shared" si="4"/>
        <v>2110</v>
      </c>
      <c r="H77" s="425">
        <f t="shared" si="3"/>
        <v>2220</v>
      </c>
      <c r="K77" s="381">
        <v>2110</v>
      </c>
      <c r="M77" s="286"/>
    </row>
    <row r="78" spans="1:13" ht="19.5" x14ac:dyDescent="0.25">
      <c r="A78" s="428">
        <v>68</v>
      </c>
      <c r="B78" s="133" t="s">
        <v>40</v>
      </c>
      <c r="C78" s="92" t="s">
        <v>32</v>
      </c>
      <c r="D78" s="61" t="s">
        <v>39</v>
      </c>
      <c r="E78" s="97">
        <v>23</v>
      </c>
      <c r="F78" s="233">
        <v>0.05</v>
      </c>
      <c r="G78" s="413">
        <f t="shared" si="4"/>
        <v>3060</v>
      </c>
      <c r="H78" s="425">
        <f t="shared" si="3"/>
        <v>3210</v>
      </c>
      <c r="K78" s="381">
        <v>3060</v>
      </c>
      <c r="M78" s="286"/>
    </row>
    <row r="79" spans="1:13" ht="19.5" x14ac:dyDescent="0.25">
      <c r="A79" s="428">
        <v>69</v>
      </c>
      <c r="B79" s="133" t="s">
        <v>150</v>
      </c>
      <c r="C79" s="92" t="s">
        <v>32</v>
      </c>
      <c r="D79" s="61" t="s">
        <v>39</v>
      </c>
      <c r="E79" s="97">
        <v>12</v>
      </c>
      <c r="F79" s="233">
        <v>0.04</v>
      </c>
      <c r="G79" s="413">
        <f t="shared" si="4"/>
        <v>2280</v>
      </c>
      <c r="H79" s="425">
        <f t="shared" si="3"/>
        <v>2390</v>
      </c>
      <c r="K79" s="381">
        <v>2280</v>
      </c>
      <c r="M79" s="286"/>
    </row>
    <row r="80" spans="1:13" ht="19.5" x14ac:dyDescent="0.25">
      <c r="A80" s="428">
        <v>70</v>
      </c>
      <c r="B80" s="133" t="s">
        <v>41</v>
      </c>
      <c r="C80" s="92" t="s">
        <v>34</v>
      </c>
      <c r="D80" s="61" t="s">
        <v>39</v>
      </c>
      <c r="E80" s="97">
        <v>18</v>
      </c>
      <c r="F80" s="233">
        <v>0.04</v>
      </c>
      <c r="G80" s="413">
        <f t="shared" si="4"/>
        <v>2270</v>
      </c>
      <c r="H80" s="425">
        <f t="shared" si="3"/>
        <v>2380</v>
      </c>
      <c r="K80" s="381">
        <v>2270</v>
      </c>
      <c r="M80" s="286"/>
    </row>
    <row r="81" spans="1:13" ht="19.5" x14ac:dyDescent="0.25">
      <c r="A81" s="428">
        <v>71</v>
      </c>
      <c r="B81" s="133" t="s">
        <v>152</v>
      </c>
      <c r="C81" s="92" t="s">
        <v>34</v>
      </c>
      <c r="D81" s="61" t="s">
        <v>39</v>
      </c>
      <c r="E81" s="97">
        <v>12</v>
      </c>
      <c r="F81" s="233">
        <v>0.04</v>
      </c>
      <c r="G81" s="413">
        <f t="shared" si="4"/>
        <v>2030</v>
      </c>
      <c r="H81" s="425">
        <f t="shared" si="3"/>
        <v>2130</v>
      </c>
      <c r="K81" s="381">
        <v>2030</v>
      </c>
      <c r="M81" s="286"/>
    </row>
    <row r="82" spans="1:13" x14ac:dyDescent="0.25">
      <c r="A82" s="428">
        <v>72</v>
      </c>
      <c r="B82" s="133" t="s">
        <v>96</v>
      </c>
      <c r="C82" s="159" t="s">
        <v>71</v>
      </c>
      <c r="D82" s="134"/>
      <c r="E82" s="193"/>
      <c r="F82" s="234"/>
      <c r="G82" s="413">
        <f t="shared" si="4"/>
        <v>120</v>
      </c>
      <c r="H82" s="425">
        <f t="shared" si="3"/>
        <v>130</v>
      </c>
      <c r="K82" s="381">
        <v>120</v>
      </c>
      <c r="M82" s="286"/>
    </row>
    <row r="83" spans="1:13" x14ac:dyDescent="0.25">
      <c r="A83" s="428">
        <v>73</v>
      </c>
      <c r="B83" s="192" t="s">
        <v>359</v>
      </c>
      <c r="C83" s="92" t="s">
        <v>25</v>
      </c>
      <c r="D83" s="134" t="s">
        <v>334</v>
      </c>
      <c r="E83" s="193"/>
      <c r="F83" s="234"/>
      <c r="G83" s="413">
        <f t="shared" si="4"/>
        <v>1940</v>
      </c>
      <c r="H83" s="425">
        <f t="shared" si="3"/>
        <v>2040</v>
      </c>
      <c r="K83" s="381">
        <v>1940</v>
      </c>
      <c r="M83" s="286"/>
    </row>
    <row r="84" spans="1:13" x14ac:dyDescent="0.25">
      <c r="A84" s="428">
        <v>74</v>
      </c>
      <c r="B84" s="133" t="s">
        <v>42</v>
      </c>
      <c r="C84" s="92" t="s">
        <v>25</v>
      </c>
      <c r="D84" s="61" t="s">
        <v>43</v>
      </c>
      <c r="E84" s="97">
        <v>18</v>
      </c>
      <c r="F84" s="233">
        <v>0.05</v>
      </c>
      <c r="G84" s="413">
        <f t="shared" si="4"/>
        <v>1950</v>
      </c>
      <c r="H84" s="425">
        <f t="shared" si="3"/>
        <v>2050</v>
      </c>
      <c r="K84" s="381">
        <v>1950</v>
      </c>
      <c r="M84" s="286"/>
    </row>
    <row r="85" spans="1:13" ht="19.5" x14ac:dyDescent="0.25">
      <c r="A85" s="428">
        <v>75</v>
      </c>
      <c r="B85" s="133" t="s">
        <v>95</v>
      </c>
      <c r="C85" s="92" t="s">
        <v>91</v>
      </c>
      <c r="D85" s="61" t="s">
        <v>43</v>
      </c>
      <c r="E85" s="97">
        <v>18</v>
      </c>
      <c r="F85" s="233">
        <v>0.05</v>
      </c>
      <c r="G85" s="413">
        <f t="shared" si="4"/>
        <v>3150</v>
      </c>
      <c r="H85" s="425">
        <f t="shared" si="3"/>
        <v>3310</v>
      </c>
      <c r="K85" s="381">
        <v>3150</v>
      </c>
      <c r="M85" s="286"/>
    </row>
    <row r="86" spans="1:13" ht="19.5" x14ac:dyDescent="0.25">
      <c r="A86" s="428">
        <v>76</v>
      </c>
      <c r="B86" s="133" t="s">
        <v>147</v>
      </c>
      <c r="C86" s="92" t="s">
        <v>91</v>
      </c>
      <c r="D86" s="61" t="s">
        <v>43</v>
      </c>
      <c r="E86" s="97">
        <v>12</v>
      </c>
      <c r="F86" s="233">
        <v>0.04</v>
      </c>
      <c r="G86" s="413">
        <f t="shared" si="4"/>
        <v>2540</v>
      </c>
      <c r="H86" s="425">
        <f t="shared" si="3"/>
        <v>2670</v>
      </c>
      <c r="K86" s="381">
        <v>2540</v>
      </c>
      <c r="M86" s="286"/>
    </row>
    <row r="87" spans="1:13" ht="19.5" x14ac:dyDescent="0.25">
      <c r="A87" s="428">
        <v>77</v>
      </c>
      <c r="B87" s="133" t="s">
        <v>44</v>
      </c>
      <c r="C87" s="92" t="s">
        <v>34</v>
      </c>
      <c r="D87" s="61" t="s">
        <v>43</v>
      </c>
      <c r="E87" s="97">
        <v>25</v>
      </c>
      <c r="F87" s="233">
        <v>0.05</v>
      </c>
      <c r="G87" s="413">
        <f t="shared" si="4"/>
        <v>2930</v>
      </c>
      <c r="H87" s="425">
        <f t="shared" si="3"/>
        <v>3080</v>
      </c>
      <c r="K87" s="381">
        <v>2930</v>
      </c>
      <c r="M87" s="286"/>
    </row>
    <row r="88" spans="1:13" ht="19.5" x14ac:dyDescent="0.25">
      <c r="A88" s="428">
        <v>78</v>
      </c>
      <c r="B88" s="133" t="s">
        <v>153</v>
      </c>
      <c r="C88" s="92" t="s">
        <v>34</v>
      </c>
      <c r="D88" s="61" t="s">
        <v>43</v>
      </c>
      <c r="E88" s="97">
        <v>12</v>
      </c>
      <c r="F88" s="233">
        <v>0.04</v>
      </c>
      <c r="G88" s="413">
        <f t="shared" si="4"/>
        <v>2620</v>
      </c>
      <c r="H88" s="425">
        <f t="shared" si="3"/>
        <v>2750</v>
      </c>
      <c r="K88" s="381">
        <v>2620</v>
      </c>
      <c r="M88" s="286"/>
    </row>
    <row r="89" spans="1:13" ht="22.5" x14ac:dyDescent="0.25">
      <c r="A89" s="428">
        <v>79</v>
      </c>
      <c r="B89" s="376" t="s">
        <v>418</v>
      </c>
      <c r="C89" s="195" t="s">
        <v>6</v>
      </c>
      <c r="D89" s="132" t="s">
        <v>57</v>
      </c>
      <c r="E89" s="193">
        <v>51</v>
      </c>
      <c r="F89" s="234">
        <v>0.12</v>
      </c>
      <c r="G89" s="413">
        <f t="shared" si="4"/>
        <v>5520</v>
      </c>
      <c r="H89" s="425">
        <f t="shared" si="3"/>
        <v>5800</v>
      </c>
      <c r="K89" s="381">
        <v>5520</v>
      </c>
      <c r="M89" s="286"/>
    </row>
    <row r="90" spans="1:13" x14ac:dyDescent="0.25">
      <c r="A90" s="428">
        <v>80</v>
      </c>
      <c r="B90" s="376" t="s">
        <v>324</v>
      </c>
      <c r="C90" s="195" t="s">
        <v>6</v>
      </c>
      <c r="D90" s="132" t="s">
        <v>57</v>
      </c>
      <c r="E90" s="193">
        <v>51</v>
      </c>
      <c r="F90" s="234">
        <v>0.12</v>
      </c>
      <c r="G90" s="413">
        <f t="shared" si="4"/>
        <v>5620</v>
      </c>
      <c r="H90" s="425">
        <f t="shared" si="3"/>
        <v>5900</v>
      </c>
      <c r="K90" s="381">
        <v>5620</v>
      </c>
      <c r="M90" s="286"/>
    </row>
    <row r="91" spans="1:13" x14ac:dyDescent="0.25">
      <c r="A91" s="428">
        <v>81</v>
      </c>
      <c r="B91" s="376" t="s">
        <v>277</v>
      </c>
      <c r="C91" s="195" t="s">
        <v>6</v>
      </c>
      <c r="D91" s="132" t="s">
        <v>57</v>
      </c>
      <c r="E91" s="193">
        <v>51</v>
      </c>
      <c r="F91" s="234">
        <v>0.12</v>
      </c>
      <c r="G91" s="413">
        <f t="shared" si="4"/>
        <v>5250</v>
      </c>
      <c r="H91" s="425">
        <f t="shared" si="3"/>
        <v>5510</v>
      </c>
      <c r="K91" s="381">
        <v>5250</v>
      </c>
      <c r="M91" s="286"/>
    </row>
    <row r="92" spans="1:13" ht="27.75" customHeight="1" x14ac:dyDescent="0.25">
      <c r="A92" s="428">
        <v>82</v>
      </c>
      <c r="B92" s="376" t="s">
        <v>419</v>
      </c>
      <c r="C92" s="196" t="s">
        <v>6</v>
      </c>
      <c r="D92" s="268" t="s">
        <v>139</v>
      </c>
      <c r="E92" s="193"/>
      <c r="F92" s="234"/>
      <c r="G92" s="413">
        <f t="shared" si="4"/>
        <v>6020</v>
      </c>
      <c r="H92" s="425">
        <f t="shared" si="3"/>
        <v>6320</v>
      </c>
      <c r="K92" s="381">
        <v>6020</v>
      </c>
      <c r="M92" s="286"/>
    </row>
    <row r="93" spans="1:13" ht="27.75" customHeight="1" x14ac:dyDescent="0.25">
      <c r="A93" s="428">
        <v>83</v>
      </c>
      <c r="B93" s="131" t="s">
        <v>325</v>
      </c>
      <c r="C93" s="160" t="s">
        <v>6</v>
      </c>
      <c r="D93" s="130" t="s">
        <v>139</v>
      </c>
      <c r="E93" s="186"/>
      <c r="F93" s="235"/>
      <c r="G93" s="413">
        <f t="shared" si="4"/>
        <v>6260</v>
      </c>
      <c r="H93" s="425">
        <f t="shared" si="3"/>
        <v>6570</v>
      </c>
      <c r="K93" s="381">
        <v>6260</v>
      </c>
      <c r="M93" s="286"/>
    </row>
    <row r="94" spans="1:13" ht="27.75" customHeight="1" x14ac:dyDescent="0.25">
      <c r="A94" s="428">
        <v>84</v>
      </c>
      <c r="B94" s="376" t="s">
        <v>278</v>
      </c>
      <c r="C94" s="160" t="s">
        <v>6</v>
      </c>
      <c r="D94" s="130" t="s">
        <v>139</v>
      </c>
      <c r="E94" s="186"/>
      <c r="F94" s="235"/>
      <c r="G94" s="413">
        <f t="shared" si="4"/>
        <v>5810</v>
      </c>
      <c r="H94" s="425">
        <f t="shared" si="3"/>
        <v>6100</v>
      </c>
      <c r="K94" s="381">
        <v>5810</v>
      </c>
      <c r="M94" s="286"/>
    </row>
    <row r="95" spans="1:13" ht="19.5" x14ac:dyDescent="0.25">
      <c r="A95" s="428">
        <v>85</v>
      </c>
      <c r="B95" s="387" t="s">
        <v>141</v>
      </c>
      <c r="C95" s="93" t="s">
        <v>142</v>
      </c>
      <c r="D95" s="69" t="s">
        <v>139</v>
      </c>
      <c r="E95" s="96"/>
      <c r="F95" s="232"/>
      <c r="G95" s="413">
        <f t="shared" si="4"/>
        <v>4200</v>
      </c>
      <c r="H95" s="425">
        <f t="shared" si="3"/>
        <v>4410</v>
      </c>
      <c r="K95" s="381">
        <v>4200</v>
      </c>
      <c r="M95" s="286"/>
    </row>
    <row r="96" spans="1:13" ht="19.5" x14ac:dyDescent="0.25">
      <c r="A96" s="428">
        <v>86</v>
      </c>
      <c r="B96" s="388" t="s">
        <v>140</v>
      </c>
      <c r="C96" s="384" t="s">
        <v>142</v>
      </c>
      <c r="D96" s="69" t="s">
        <v>57</v>
      </c>
      <c r="E96" s="96"/>
      <c r="F96" s="232"/>
      <c r="G96" s="413">
        <f t="shared" si="4"/>
        <v>3970</v>
      </c>
      <c r="H96" s="425">
        <f t="shared" si="3"/>
        <v>4170</v>
      </c>
      <c r="K96" s="381">
        <v>3970</v>
      </c>
      <c r="M96" s="286"/>
    </row>
    <row r="97" spans="1:13" ht="19.5" x14ac:dyDescent="0.25">
      <c r="A97" s="428">
        <v>87</v>
      </c>
      <c r="B97" s="388" t="s">
        <v>114</v>
      </c>
      <c r="C97" s="384" t="s">
        <v>115</v>
      </c>
      <c r="D97" s="52" t="s">
        <v>156</v>
      </c>
      <c r="E97" s="96">
        <v>11</v>
      </c>
      <c r="F97" s="232">
        <v>0.04</v>
      </c>
      <c r="G97" s="413">
        <f t="shared" si="4"/>
        <v>510</v>
      </c>
      <c r="H97" s="425">
        <f t="shared" si="3"/>
        <v>540</v>
      </c>
      <c r="K97" s="381">
        <v>510</v>
      </c>
      <c r="M97" s="286"/>
    </row>
    <row r="98" spans="1:13" ht="19.5" x14ac:dyDescent="0.25">
      <c r="A98" s="428">
        <v>88</v>
      </c>
      <c r="B98" s="388" t="s">
        <v>116</v>
      </c>
      <c r="C98" s="384" t="s">
        <v>117</v>
      </c>
      <c r="D98" s="52" t="s">
        <v>156</v>
      </c>
      <c r="E98" s="96">
        <v>11</v>
      </c>
      <c r="F98" s="232">
        <v>0.04</v>
      </c>
      <c r="G98" s="413">
        <f t="shared" si="4"/>
        <v>980</v>
      </c>
      <c r="H98" s="425">
        <f t="shared" si="3"/>
        <v>1030</v>
      </c>
      <c r="K98" s="381">
        <v>980</v>
      </c>
      <c r="M98" s="286"/>
    </row>
    <row r="99" spans="1:13" x14ac:dyDescent="0.25">
      <c r="A99" s="428">
        <v>89</v>
      </c>
      <c r="B99" s="148" t="s">
        <v>362</v>
      </c>
      <c r="C99" s="128"/>
      <c r="D99" s="115" t="s">
        <v>438</v>
      </c>
      <c r="E99" s="96"/>
      <c r="F99" s="232"/>
      <c r="G99" s="413">
        <f t="shared" si="4"/>
        <v>470</v>
      </c>
      <c r="H99" s="425">
        <f t="shared" si="3"/>
        <v>490</v>
      </c>
      <c r="K99" s="381">
        <v>470</v>
      </c>
      <c r="M99" s="286"/>
    </row>
    <row r="100" spans="1:13" x14ac:dyDescent="0.25">
      <c r="A100" s="428">
        <v>90</v>
      </c>
      <c r="B100" s="635" t="s">
        <v>106</v>
      </c>
      <c r="C100" s="636"/>
      <c r="D100" s="62"/>
      <c r="E100" s="96">
        <v>4</v>
      </c>
      <c r="F100" s="232">
        <v>0.02</v>
      </c>
      <c r="G100" s="413">
        <f t="shared" si="4"/>
        <v>1970</v>
      </c>
      <c r="H100" s="425">
        <f t="shared" si="3"/>
        <v>2070</v>
      </c>
      <c r="K100" s="381">
        <v>1970</v>
      </c>
      <c r="M100" s="286"/>
    </row>
    <row r="101" spans="1:13" x14ac:dyDescent="0.25">
      <c r="A101" s="428">
        <v>91</v>
      </c>
      <c r="B101" s="407" t="s">
        <v>157</v>
      </c>
      <c r="C101" s="408"/>
      <c r="D101" s="129" t="s">
        <v>159</v>
      </c>
      <c r="E101" s="236"/>
      <c r="F101" s="237"/>
      <c r="G101" s="413">
        <f t="shared" si="4"/>
        <v>2280</v>
      </c>
      <c r="H101" s="425">
        <f t="shared" si="3"/>
        <v>2390</v>
      </c>
      <c r="K101" s="381">
        <v>2280</v>
      </c>
      <c r="M101" s="286"/>
    </row>
    <row r="102" spans="1:13" x14ac:dyDescent="0.25">
      <c r="A102" s="428">
        <v>92</v>
      </c>
      <c r="B102" s="407" t="s">
        <v>158</v>
      </c>
      <c r="C102" s="408"/>
      <c r="D102" s="129" t="s">
        <v>189</v>
      </c>
      <c r="E102" s="236"/>
      <c r="F102" s="238"/>
      <c r="G102" s="413">
        <f t="shared" si="4"/>
        <v>330</v>
      </c>
      <c r="H102" s="425">
        <f t="shared" si="3"/>
        <v>350</v>
      </c>
      <c r="K102" s="381">
        <v>330</v>
      </c>
      <c r="M102" s="286"/>
    </row>
    <row r="103" spans="1:13" x14ac:dyDescent="0.25">
      <c r="A103" s="429" t="s">
        <v>251</v>
      </c>
      <c r="B103" s="430"/>
      <c r="C103" s="431"/>
      <c r="D103" s="432"/>
      <c r="E103" s="414"/>
      <c r="F103" s="433"/>
      <c r="G103" s="434"/>
      <c r="H103" s="435"/>
      <c r="K103" s="381">
        <v>0</v>
      </c>
      <c r="M103" s="415"/>
    </row>
    <row r="104" spans="1:13" x14ac:dyDescent="0.25">
      <c r="A104" s="427"/>
      <c r="B104" s="133" t="s">
        <v>360</v>
      </c>
      <c r="C104" s="142"/>
      <c r="D104" s="63" t="s">
        <v>76</v>
      </c>
      <c r="E104" s="129"/>
      <c r="F104" s="57"/>
      <c r="G104" s="413">
        <f>ROUND(K104*(1+ОбщаяНаценка/100),-1)</f>
        <v>4990</v>
      </c>
      <c r="H104" s="425">
        <f t="shared" si="3"/>
        <v>5240</v>
      </c>
      <c r="K104" s="381">
        <v>4990</v>
      </c>
      <c r="M104" s="640"/>
    </row>
    <row r="105" spans="1:13" x14ac:dyDescent="0.25">
      <c r="A105" s="428"/>
      <c r="B105" s="165" t="s">
        <v>109</v>
      </c>
      <c r="C105" s="436"/>
      <c r="D105" s="378"/>
      <c r="E105" s="379"/>
      <c r="F105" s="117"/>
      <c r="G105" s="413"/>
      <c r="H105" s="425">
        <f t="shared" si="3"/>
        <v>0</v>
      </c>
      <c r="K105" s="381">
        <v>0</v>
      </c>
      <c r="M105" s="640"/>
    </row>
    <row r="106" spans="1:13" x14ac:dyDescent="0.25">
      <c r="A106" s="437"/>
      <c r="B106" s="409" t="s">
        <v>312</v>
      </c>
      <c r="C106" s="142"/>
      <c r="D106" s="31"/>
      <c r="E106" s="64"/>
      <c r="F106" s="58"/>
      <c r="G106" s="413">
        <f>ROUND(K106*(1+ОбщаяНаценка/100),-1)</f>
        <v>1620</v>
      </c>
      <c r="H106" s="425">
        <f t="shared" si="3"/>
        <v>1700</v>
      </c>
      <c r="K106" s="381">
        <v>1620</v>
      </c>
      <c r="M106" s="286"/>
    </row>
    <row r="107" spans="1:13" x14ac:dyDescent="0.25">
      <c r="A107" s="437"/>
      <c r="B107" s="409" t="s">
        <v>313</v>
      </c>
      <c r="C107" s="142"/>
      <c r="D107" s="31"/>
      <c r="E107" s="64"/>
      <c r="F107" s="58"/>
      <c r="G107" s="413">
        <f>ROUND(K107*(1+ОбщаяНаценка/100),-1)</f>
        <v>1310</v>
      </c>
      <c r="H107" s="425">
        <f t="shared" si="3"/>
        <v>1380</v>
      </c>
      <c r="K107" s="381">
        <v>1310</v>
      </c>
      <c r="M107" s="286"/>
    </row>
    <row r="108" spans="1:13" x14ac:dyDescent="0.25">
      <c r="A108" s="437"/>
      <c r="B108" s="409" t="s">
        <v>314</v>
      </c>
      <c r="C108" s="142"/>
      <c r="D108" s="31"/>
      <c r="E108" s="64"/>
      <c r="F108" s="58"/>
      <c r="G108" s="413">
        <f>ROUND(K108*(1+ОбщаяНаценка/100),-1)</f>
        <v>1000</v>
      </c>
      <c r="H108" s="425">
        <f t="shared" si="3"/>
        <v>1050</v>
      </c>
      <c r="K108" s="381">
        <v>1000</v>
      </c>
      <c r="M108" s="286"/>
    </row>
    <row r="109" spans="1:13" x14ac:dyDescent="0.25">
      <c r="A109" s="437"/>
      <c r="B109" s="409" t="s">
        <v>315</v>
      </c>
      <c r="C109" s="142"/>
      <c r="D109" s="31"/>
      <c r="E109" s="64"/>
      <c r="F109" s="58"/>
      <c r="G109" s="413">
        <f>ROUND(K109*(1+ОбщаяНаценка/100),-1)</f>
        <v>690</v>
      </c>
      <c r="H109" s="425">
        <f t="shared" si="3"/>
        <v>720</v>
      </c>
      <c r="K109" s="381">
        <v>690</v>
      </c>
      <c r="M109" s="286"/>
    </row>
    <row r="110" spans="1:13" x14ac:dyDescent="0.25">
      <c r="A110" s="438"/>
      <c r="B110" s="637" t="s">
        <v>196</v>
      </c>
      <c r="C110" s="637"/>
      <c r="D110" s="637"/>
      <c r="E110" s="637"/>
      <c r="F110" s="637"/>
      <c r="G110" s="637"/>
      <c r="H110" s="439"/>
      <c r="K110" s="381">
        <v>0</v>
      </c>
    </row>
    <row r="111" spans="1:13" x14ac:dyDescent="0.25">
      <c r="A111" s="437">
        <v>1</v>
      </c>
      <c r="B111" s="410" t="s">
        <v>81</v>
      </c>
      <c r="C111" s="55"/>
      <c r="D111" s="31"/>
      <c r="E111" s="64"/>
      <c r="F111" s="65"/>
      <c r="G111" s="413">
        <f>ROUND(K111*(1+ОбщаяНаценка/100),-1)</f>
        <v>120</v>
      </c>
      <c r="H111" s="425">
        <f t="shared" si="3"/>
        <v>130</v>
      </c>
      <c r="K111" s="381">
        <v>120</v>
      </c>
      <c r="M111" s="286"/>
    </row>
    <row r="112" spans="1:13" ht="30" x14ac:dyDescent="0.25">
      <c r="A112" s="437">
        <v>2</v>
      </c>
      <c r="B112" s="412" t="s">
        <v>82</v>
      </c>
      <c r="C112" s="55"/>
      <c r="D112" s="31"/>
      <c r="E112" s="64"/>
      <c r="F112" s="65"/>
      <c r="G112" s="413">
        <f>ROUND(K112*(1+ОбщаяНаценка/100),-1)</f>
        <v>120</v>
      </c>
      <c r="H112" s="425">
        <f t="shared" si="3"/>
        <v>130</v>
      </c>
      <c r="K112" s="381">
        <v>120</v>
      </c>
      <c r="M112" s="286"/>
    </row>
    <row r="113" spans="1:15" x14ac:dyDescent="0.25">
      <c r="A113" s="428">
        <v>3</v>
      </c>
      <c r="B113" s="411" t="s">
        <v>83</v>
      </c>
      <c r="C113" s="53"/>
      <c r="D113" s="378"/>
      <c r="E113" s="379"/>
      <c r="F113" s="380"/>
      <c r="G113" s="413">
        <f>ROUND(K113*(1+ОбщаяНаценка/100),-1)</f>
        <v>100</v>
      </c>
      <c r="H113" s="425">
        <f t="shared" si="3"/>
        <v>110</v>
      </c>
      <c r="K113" s="381">
        <v>100</v>
      </c>
      <c r="M113" s="286"/>
    </row>
    <row r="114" spans="1:15" ht="30" x14ac:dyDescent="0.25">
      <c r="A114" s="437">
        <v>4</v>
      </c>
      <c r="B114" s="412" t="s">
        <v>84</v>
      </c>
      <c r="C114" s="55"/>
      <c r="D114" s="31" t="s">
        <v>89</v>
      </c>
      <c r="E114" s="64"/>
      <c r="F114" s="65"/>
      <c r="G114" s="413">
        <f>ROUND(K114*(1+ОбщаяНаценка/100),-1)</f>
        <v>280</v>
      </c>
      <c r="H114" s="425">
        <f t="shared" si="3"/>
        <v>290</v>
      </c>
      <c r="K114" s="381">
        <v>280</v>
      </c>
      <c r="M114" s="286"/>
    </row>
    <row r="115" spans="1:15" x14ac:dyDescent="0.25">
      <c r="A115" s="646">
        <v>5</v>
      </c>
      <c r="B115" s="410" t="s">
        <v>85</v>
      </c>
      <c r="C115" s="55"/>
      <c r="D115" s="649" t="s">
        <v>133</v>
      </c>
      <c r="E115" s="629"/>
      <c r="F115" s="632"/>
      <c r="G115" s="620">
        <f>ROUND(K115*(1+ОбщаяНаценка/100),-1)</f>
        <v>50</v>
      </c>
      <c r="H115" s="641">
        <f t="shared" si="3"/>
        <v>50</v>
      </c>
      <c r="K115" s="381">
        <v>50</v>
      </c>
      <c r="M115" s="416"/>
      <c r="N115" s="416"/>
      <c r="O115" s="445"/>
    </row>
    <row r="116" spans="1:15" x14ac:dyDescent="0.25">
      <c r="A116" s="647"/>
      <c r="B116" s="410" t="s">
        <v>86</v>
      </c>
      <c r="C116" s="55"/>
      <c r="D116" s="650"/>
      <c r="E116" s="630"/>
      <c r="F116" s="633"/>
      <c r="G116" s="638"/>
      <c r="H116" s="642">
        <f t="shared" si="3"/>
        <v>0</v>
      </c>
      <c r="K116" s="277">
        <v>0</v>
      </c>
      <c r="M116" s="416"/>
      <c r="N116" s="416"/>
      <c r="O116" s="446"/>
    </row>
    <row r="117" spans="1:15" x14ac:dyDescent="0.25">
      <c r="A117" s="647"/>
      <c r="B117" s="410" t="s">
        <v>87</v>
      </c>
      <c r="C117" s="55"/>
      <c r="D117" s="650"/>
      <c r="E117" s="630"/>
      <c r="F117" s="633"/>
      <c r="G117" s="638"/>
      <c r="H117" s="642">
        <f t="shared" si="3"/>
        <v>0</v>
      </c>
      <c r="K117" s="277">
        <v>0</v>
      </c>
      <c r="M117" s="416"/>
      <c r="N117" s="416"/>
      <c r="O117" s="446"/>
    </row>
    <row r="118" spans="1:15" ht="15.75" thickBot="1" x14ac:dyDescent="0.3">
      <c r="A118" s="648"/>
      <c r="B118" s="440" t="s">
        <v>88</v>
      </c>
      <c r="C118" s="441"/>
      <c r="D118" s="651"/>
      <c r="E118" s="631"/>
      <c r="F118" s="634"/>
      <c r="G118" s="639"/>
      <c r="H118" s="643">
        <f t="shared" si="3"/>
        <v>0</v>
      </c>
      <c r="K118" s="278">
        <v>0</v>
      </c>
      <c r="M118" s="416"/>
      <c r="N118" s="416"/>
      <c r="O118" s="447"/>
    </row>
  </sheetData>
  <mergeCells count="46">
    <mergeCell ref="M104:M105"/>
    <mergeCell ref="H115:H118"/>
    <mergeCell ref="A42:A43"/>
    <mergeCell ref="B42:B43"/>
    <mergeCell ref="A4:G4"/>
    <mergeCell ref="H30:H31"/>
    <mergeCell ref="H33:H34"/>
    <mergeCell ref="H37:H38"/>
    <mergeCell ref="H42:H43"/>
    <mergeCell ref="A37:A38"/>
    <mergeCell ref="B37:B38"/>
    <mergeCell ref="C37:C38"/>
    <mergeCell ref="D37:D38"/>
    <mergeCell ref="E37:E38"/>
    <mergeCell ref="A115:A118"/>
    <mergeCell ref="D115:D118"/>
    <mergeCell ref="E115:E118"/>
    <mergeCell ref="F115:F118"/>
    <mergeCell ref="B100:C100"/>
    <mergeCell ref="B110:G110"/>
    <mergeCell ref="G115:G118"/>
    <mergeCell ref="A30:A31"/>
    <mergeCell ref="B30:B31"/>
    <mergeCell ref="C30:C31"/>
    <mergeCell ref="D30:D31"/>
    <mergeCell ref="E30:E31"/>
    <mergeCell ref="A33:A34"/>
    <mergeCell ref="B33:B34"/>
    <mergeCell ref="C33:C34"/>
    <mergeCell ref="D33:D34"/>
    <mergeCell ref="E33:E34"/>
    <mergeCell ref="C42:C43"/>
    <mergeCell ref="D42:D43"/>
    <mergeCell ref="E42:E43"/>
    <mergeCell ref="I30:I31"/>
    <mergeCell ref="I33:I34"/>
    <mergeCell ref="I37:I38"/>
    <mergeCell ref="I42:I43"/>
    <mergeCell ref="F37:F38"/>
    <mergeCell ref="F42:F43"/>
    <mergeCell ref="F30:F31"/>
    <mergeCell ref="F33:F34"/>
    <mergeCell ref="G33:G34"/>
    <mergeCell ref="G30:G31"/>
    <mergeCell ref="G37:G38"/>
    <mergeCell ref="G42:G43"/>
  </mergeCells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T127"/>
  <sheetViews>
    <sheetView zoomScaleNormal="100" workbookViewId="0">
      <selection activeCell="L16" sqref="L16"/>
    </sheetView>
  </sheetViews>
  <sheetFormatPr defaultRowHeight="15" x14ac:dyDescent="0.25"/>
  <cols>
    <col min="1" max="1" width="2.42578125" style="15" customWidth="1"/>
    <col min="2" max="2" width="12.140625" style="104" customWidth="1"/>
    <col min="3" max="3" width="14.7109375" style="498" customWidth="1"/>
    <col min="4" max="4" width="10.85546875" style="73" customWidth="1"/>
    <col min="5" max="5" width="3.85546875" style="29" customWidth="1"/>
    <col min="6" max="6" width="8.7109375" style="29" customWidth="1"/>
    <col min="7" max="8" width="9.140625" style="575"/>
    <col min="9" max="10" width="7" style="34" customWidth="1"/>
    <col min="11" max="11" width="9.140625" style="575"/>
    <col min="12" max="12" width="9.140625" style="575" customWidth="1"/>
    <col min="13" max="13" width="13.5703125" style="34" hidden="1" customWidth="1"/>
    <col min="18" max="20" width="9.140625" style="414"/>
  </cols>
  <sheetData>
    <row r="1" spans="1:20" s="316" customFormat="1" x14ac:dyDescent="0.25">
      <c r="A1" s="9"/>
      <c r="B1" s="100"/>
      <c r="C1" s="498"/>
      <c r="D1" s="81"/>
      <c r="E1" s="29"/>
      <c r="F1" s="29"/>
      <c r="G1" s="575"/>
      <c r="H1" s="575"/>
      <c r="I1" s="34"/>
      <c r="J1" s="34"/>
      <c r="K1" s="575"/>
      <c r="L1" s="575"/>
      <c r="M1" s="34"/>
      <c r="R1" s="414"/>
      <c r="S1" s="414"/>
      <c r="T1" s="414"/>
    </row>
    <row r="2" spans="1:20" s="316" customFormat="1" x14ac:dyDescent="0.25">
      <c r="A2" s="13"/>
      <c r="B2" s="101"/>
      <c r="C2" s="498"/>
      <c r="D2" s="19"/>
      <c r="E2" s="29"/>
      <c r="F2" s="29"/>
      <c r="G2" s="575"/>
      <c r="H2" s="575"/>
      <c r="I2" s="34"/>
      <c r="J2" s="34"/>
      <c r="K2" s="575"/>
      <c r="L2" s="575"/>
      <c r="M2" s="34"/>
      <c r="R2" s="414"/>
      <c r="S2" s="414"/>
      <c r="T2" s="414"/>
    </row>
    <row r="3" spans="1:20" s="316" customFormat="1" x14ac:dyDescent="0.25">
      <c r="A3" s="13"/>
      <c r="B3" s="101"/>
      <c r="C3" s="498"/>
      <c r="D3" s="80"/>
      <c r="E3" s="29"/>
      <c r="F3" s="29"/>
      <c r="G3" s="575"/>
      <c r="H3" s="575"/>
      <c r="I3" s="34"/>
      <c r="J3" s="34"/>
      <c r="K3" s="575"/>
      <c r="L3" s="575"/>
      <c r="M3" s="34"/>
      <c r="R3" s="414"/>
      <c r="S3" s="414"/>
      <c r="T3" s="414"/>
    </row>
    <row r="4" spans="1:20" s="316" customFormat="1" x14ac:dyDescent="0.25">
      <c r="A4" s="105" t="s">
        <v>8</v>
      </c>
      <c r="B4" s="106" t="s">
        <v>307</v>
      </c>
      <c r="C4" s="499"/>
      <c r="D4" s="4"/>
      <c r="E4" s="1"/>
      <c r="F4" s="140"/>
      <c r="G4" s="575"/>
      <c r="H4" s="575"/>
      <c r="I4" s="107"/>
      <c r="J4" s="107"/>
      <c r="K4" s="575"/>
      <c r="L4" s="575"/>
      <c r="M4" s="107"/>
      <c r="R4" s="414"/>
      <c r="S4" s="414"/>
      <c r="T4" s="414"/>
    </row>
    <row r="5" spans="1:20" s="316" customFormat="1" ht="18.75" customHeight="1" x14ac:dyDescent="0.25">
      <c r="A5" s="105"/>
      <c r="B5" s="317" t="s">
        <v>466</v>
      </c>
      <c r="C5" s="499"/>
      <c r="D5" s="4"/>
      <c r="E5" s="1"/>
      <c r="F5" s="140"/>
      <c r="G5" s="575"/>
      <c r="H5" s="575"/>
      <c r="I5" s="318"/>
      <c r="J5" s="318"/>
      <c r="K5" s="575"/>
      <c r="L5" s="575"/>
      <c r="N5" s="107"/>
      <c r="R5" s="414"/>
      <c r="S5" s="414"/>
      <c r="T5" s="414"/>
    </row>
    <row r="6" spans="1:20" s="316" customFormat="1" x14ac:dyDescent="0.25">
      <c r="A6" s="105"/>
      <c r="B6" s="108"/>
      <c r="C6" s="499"/>
      <c r="D6" s="4"/>
      <c r="E6" s="1"/>
      <c r="F6" s="1"/>
      <c r="G6" s="575"/>
      <c r="H6" s="575"/>
      <c r="I6" s="107"/>
      <c r="J6" s="107"/>
      <c r="K6" s="575"/>
      <c r="L6" s="575"/>
      <c r="M6" s="107"/>
      <c r="R6" s="414"/>
      <c r="S6" s="414"/>
      <c r="T6" s="414"/>
    </row>
    <row r="7" spans="1:20" s="316" customFormat="1" x14ac:dyDescent="0.25">
      <c r="A7" s="105"/>
      <c r="B7" s="109" t="s">
        <v>261</v>
      </c>
      <c r="C7" s="499"/>
      <c r="D7" s="4"/>
      <c r="E7" s="1"/>
      <c r="F7" s="1"/>
      <c r="G7" s="575"/>
      <c r="H7" s="575"/>
      <c r="I7" s="107"/>
      <c r="J7" s="107"/>
      <c r="K7" s="575"/>
      <c r="L7" s="575"/>
      <c r="M7" s="107"/>
      <c r="R7" s="414"/>
      <c r="S7" s="414"/>
      <c r="T7" s="414"/>
    </row>
    <row r="8" spans="1:20" s="316" customFormat="1" ht="29.25" x14ac:dyDescent="0.25">
      <c r="A8" s="15"/>
      <c r="B8" s="102" t="s">
        <v>7</v>
      </c>
      <c r="C8" s="500" t="s">
        <v>499</v>
      </c>
      <c r="D8" s="200"/>
      <c r="E8" s="201"/>
      <c r="F8" s="29"/>
      <c r="G8" s="575"/>
      <c r="H8" s="575"/>
      <c r="I8" s="34"/>
      <c r="J8" s="34"/>
      <c r="K8" s="575"/>
      <c r="L8" s="575"/>
      <c r="M8" s="34"/>
      <c r="R8" s="414"/>
      <c r="S8" s="414"/>
      <c r="T8" s="414"/>
    </row>
    <row r="9" spans="1:20" s="316" customFormat="1" x14ac:dyDescent="0.25">
      <c r="A9" s="15"/>
      <c r="B9" s="174" t="s">
        <v>5</v>
      </c>
      <c r="C9" s="499"/>
      <c r="D9" s="73"/>
      <c r="E9" s="29"/>
      <c r="F9" s="315"/>
      <c r="G9" s="575"/>
      <c r="H9" s="575"/>
      <c r="I9" s="34"/>
      <c r="J9" s="34"/>
      <c r="K9" s="575"/>
      <c r="L9" s="575"/>
      <c r="M9" s="34"/>
      <c r="R9" s="414"/>
      <c r="S9" s="414"/>
      <c r="T9" s="414"/>
    </row>
    <row r="10" spans="1:20" s="316" customFormat="1" x14ac:dyDescent="0.25">
      <c r="A10" s="15"/>
      <c r="B10" s="656" t="s">
        <v>108</v>
      </c>
      <c r="C10" s="657"/>
      <c r="D10" s="315" t="s">
        <v>77</v>
      </c>
      <c r="E10" s="315"/>
      <c r="F10" s="315"/>
      <c r="G10" s="575"/>
      <c r="H10" s="575"/>
      <c r="I10" s="34"/>
      <c r="J10" s="34"/>
      <c r="K10" s="575"/>
      <c r="L10" s="575"/>
      <c r="M10" s="34"/>
      <c r="R10" s="414"/>
      <c r="S10" s="414"/>
      <c r="T10" s="414"/>
    </row>
    <row r="11" spans="1:20" s="316" customFormat="1" x14ac:dyDescent="0.25">
      <c r="A11" s="15"/>
      <c r="B11" s="104"/>
      <c r="C11" s="498"/>
      <c r="D11" s="315" t="s">
        <v>190</v>
      </c>
      <c r="E11" s="315"/>
      <c r="F11" s="315"/>
      <c r="G11" s="575"/>
      <c r="H11" s="575"/>
      <c r="I11" s="34"/>
      <c r="J11" s="34"/>
      <c r="K11" s="575"/>
      <c r="L11" s="575"/>
      <c r="M11" s="34"/>
      <c r="R11" s="414"/>
      <c r="S11" s="414"/>
      <c r="T11" s="414"/>
    </row>
    <row r="12" spans="1:20" s="316" customFormat="1" x14ac:dyDescent="0.25">
      <c r="A12" s="15"/>
      <c r="B12" s="656" t="s">
        <v>173</v>
      </c>
      <c r="C12" s="657"/>
      <c r="D12" s="315" t="s">
        <v>308</v>
      </c>
      <c r="E12" s="315"/>
      <c r="F12" s="315"/>
      <c r="G12" s="575"/>
      <c r="H12" s="575"/>
      <c r="I12" s="34"/>
      <c r="J12" s="34"/>
      <c r="K12" s="575"/>
      <c r="L12" s="575"/>
      <c r="M12" s="34"/>
      <c r="R12" s="414"/>
      <c r="S12" s="414"/>
      <c r="T12" s="414"/>
    </row>
    <row r="13" spans="1:20" s="316" customFormat="1" x14ac:dyDescent="0.25">
      <c r="A13" s="15"/>
      <c r="B13" s="104"/>
      <c r="C13" s="498"/>
      <c r="D13" s="315" t="s">
        <v>309</v>
      </c>
      <c r="E13" s="315"/>
      <c r="F13" s="315"/>
      <c r="G13" s="575"/>
      <c r="H13" s="575"/>
      <c r="I13" s="34"/>
      <c r="J13" s="34"/>
      <c r="K13" s="575"/>
      <c r="L13" s="575"/>
      <c r="M13" s="34"/>
      <c r="R13" s="414"/>
      <c r="S13" s="414"/>
      <c r="T13" s="414"/>
    </row>
    <row r="14" spans="1:20" s="316" customFormat="1" ht="15.75" thickBot="1" x14ac:dyDescent="0.3">
      <c r="A14" s="15"/>
      <c r="B14" s="176" t="s">
        <v>390</v>
      </c>
      <c r="C14" s="501"/>
      <c r="D14" s="175" t="s">
        <v>394</v>
      </c>
      <c r="E14" s="315"/>
      <c r="F14" s="315"/>
      <c r="G14" s="575"/>
      <c r="H14" s="575"/>
      <c r="I14" s="34"/>
      <c r="J14" s="34"/>
      <c r="K14" s="575"/>
      <c r="L14" s="575"/>
      <c r="M14" s="34"/>
      <c r="R14" s="414"/>
      <c r="S14" s="414"/>
      <c r="T14" s="414"/>
    </row>
    <row r="15" spans="1:20" s="316" customFormat="1" ht="16.5" thickBot="1" x14ac:dyDescent="0.3">
      <c r="A15" s="15"/>
      <c r="B15" s="178" t="s">
        <v>391</v>
      </c>
      <c r="C15" s="502"/>
      <c r="D15" s="4"/>
      <c r="E15" s="315"/>
      <c r="F15" s="315"/>
      <c r="G15" s="652" t="s">
        <v>449</v>
      </c>
      <c r="H15" s="653"/>
      <c r="I15" s="654" t="s">
        <v>12</v>
      </c>
      <c r="J15" s="655"/>
      <c r="K15" s="652" t="s">
        <v>450</v>
      </c>
      <c r="L15" s="653"/>
      <c r="M15" s="34"/>
      <c r="R15" s="414"/>
      <c r="S15" s="414"/>
      <c r="T15" s="414"/>
    </row>
    <row r="16" spans="1:20" ht="24.75" x14ac:dyDescent="0.25">
      <c r="A16" s="391" t="s">
        <v>0</v>
      </c>
      <c r="B16" s="483" t="s">
        <v>3</v>
      </c>
      <c r="C16" s="484" t="s">
        <v>2</v>
      </c>
      <c r="D16" s="392" t="s">
        <v>9</v>
      </c>
      <c r="E16" s="392" t="s">
        <v>1</v>
      </c>
      <c r="F16" s="392" t="s">
        <v>107</v>
      </c>
      <c r="G16" s="485" t="s">
        <v>446</v>
      </c>
      <c r="H16" s="485" t="s">
        <v>500</v>
      </c>
      <c r="I16" s="486" t="s">
        <v>448</v>
      </c>
      <c r="J16" s="486" t="s">
        <v>498</v>
      </c>
      <c r="K16" s="487" t="s">
        <v>447</v>
      </c>
      <c r="L16" s="444" t="s">
        <v>501</v>
      </c>
      <c r="M16" s="292" t="s">
        <v>442</v>
      </c>
    </row>
    <row r="17" spans="1:18" x14ac:dyDescent="0.25">
      <c r="A17" s="488">
        <v>1</v>
      </c>
      <c r="B17" s="222" t="s">
        <v>199</v>
      </c>
      <c r="C17" s="93" t="s">
        <v>205</v>
      </c>
      <c r="D17" s="69" t="s">
        <v>206</v>
      </c>
      <c r="E17" s="96"/>
      <c r="F17" s="96"/>
      <c r="G17" s="413">
        <f>I17+K17</f>
        <v>1610</v>
      </c>
      <c r="H17" s="826">
        <f t="shared" ref="H17:H48" si="0">J17+L17</f>
        <v>1690</v>
      </c>
      <c r="I17" s="826">
        <f t="shared" ref="I17:I48" si="1">ROUND(M17*(1+ОбщаяНаценка/100),-1)</f>
        <v>240</v>
      </c>
      <c r="J17" s="826">
        <f>ROUND(I17*1.05,-1)</f>
        <v>250</v>
      </c>
      <c r="K17" s="826">
        <f>' КОРПУС Кухня'!G7</f>
        <v>1370</v>
      </c>
      <c r="L17" s="425">
        <f>ROUND(K17*1.05,-1)</f>
        <v>1440</v>
      </c>
      <c r="M17" s="395">
        <v>240</v>
      </c>
      <c r="N17" s="190" t="s">
        <v>413</v>
      </c>
      <c r="O17" s="190"/>
      <c r="R17" s="286"/>
    </row>
    <row r="18" spans="1:18" x14ac:dyDescent="0.25">
      <c r="A18" s="489">
        <v>2</v>
      </c>
      <c r="B18" s="400" t="s">
        <v>420</v>
      </c>
      <c r="C18" s="161" t="s">
        <v>205</v>
      </c>
      <c r="D18" s="130" t="s">
        <v>421</v>
      </c>
      <c r="E18" s="186"/>
      <c r="F18" s="186"/>
      <c r="G18" s="413">
        <f t="shared" ref="G18:G80" si="2">I18+K18</f>
        <v>1640</v>
      </c>
      <c r="H18" s="826">
        <f t="shared" si="0"/>
        <v>1720</v>
      </c>
      <c r="I18" s="826">
        <f t="shared" si="1"/>
        <v>240</v>
      </c>
      <c r="J18" s="826">
        <f t="shared" ref="J18:J90" si="3">ROUND(I18*1.05,-1)</f>
        <v>250</v>
      </c>
      <c r="K18" s="826">
        <f>' КОРПУС Кухня'!G8</f>
        <v>1400</v>
      </c>
      <c r="L18" s="425">
        <f t="shared" ref="L18:L81" si="4">ROUND(K18*1.05,-1)</f>
        <v>1470</v>
      </c>
      <c r="M18" s="395">
        <v>240</v>
      </c>
      <c r="N18" s="190" t="s">
        <v>414</v>
      </c>
      <c r="O18" s="190"/>
      <c r="R18" s="286"/>
    </row>
    <row r="19" spans="1:18" x14ac:dyDescent="0.25">
      <c r="A19" s="489">
        <v>3</v>
      </c>
      <c r="B19" s="400" t="s">
        <v>200</v>
      </c>
      <c r="C19" s="161" t="s">
        <v>205</v>
      </c>
      <c r="D19" s="130" t="s">
        <v>207</v>
      </c>
      <c r="E19" s="186"/>
      <c r="F19" s="186"/>
      <c r="G19" s="413">
        <f t="shared" si="2"/>
        <v>1760</v>
      </c>
      <c r="H19" s="826">
        <f t="shared" si="0"/>
        <v>1840</v>
      </c>
      <c r="I19" s="826">
        <f t="shared" si="1"/>
        <v>290</v>
      </c>
      <c r="J19" s="826">
        <f t="shared" si="3"/>
        <v>300</v>
      </c>
      <c r="K19" s="826">
        <f>' КОРПУС Кухня'!G9</f>
        <v>1470</v>
      </c>
      <c r="L19" s="425">
        <f t="shared" si="4"/>
        <v>1540</v>
      </c>
      <c r="M19" s="395">
        <v>290</v>
      </c>
      <c r="N19" s="190" t="s">
        <v>415</v>
      </c>
      <c r="O19" s="190"/>
      <c r="R19" s="286"/>
    </row>
    <row r="20" spans="1:18" x14ac:dyDescent="0.25">
      <c r="A20" s="489">
        <v>4</v>
      </c>
      <c r="B20" s="400" t="s">
        <v>201</v>
      </c>
      <c r="C20" s="161" t="s">
        <v>205</v>
      </c>
      <c r="D20" s="130" t="s">
        <v>208</v>
      </c>
      <c r="E20" s="186"/>
      <c r="F20" s="186"/>
      <c r="G20" s="413">
        <f t="shared" si="2"/>
        <v>1850</v>
      </c>
      <c r="H20" s="826">
        <f t="shared" si="0"/>
        <v>1950</v>
      </c>
      <c r="I20" s="826">
        <f t="shared" si="1"/>
        <v>320</v>
      </c>
      <c r="J20" s="826">
        <f t="shared" si="3"/>
        <v>340</v>
      </c>
      <c r="K20" s="826">
        <f>' КОРПУС Кухня'!G10</f>
        <v>1530</v>
      </c>
      <c r="L20" s="425">
        <f t="shared" si="4"/>
        <v>1610</v>
      </c>
      <c r="M20" s="395">
        <v>320</v>
      </c>
      <c r="N20" s="190" t="s">
        <v>416</v>
      </c>
      <c r="O20" s="190"/>
      <c r="R20" s="286"/>
    </row>
    <row r="21" spans="1:18" x14ac:dyDescent="0.25">
      <c r="A21" s="489">
        <v>5</v>
      </c>
      <c r="B21" s="400" t="s">
        <v>202</v>
      </c>
      <c r="C21" s="161" t="s">
        <v>205</v>
      </c>
      <c r="D21" s="130" t="s">
        <v>209</v>
      </c>
      <c r="E21" s="186"/>
      <c r="F21" s="186"/>
      <c r="G21" s="413">
        <f t="shared" si="2"/>
        <v>1920</v>
      </c>
      <c r="H21" s="826">
        <f t="shared" si="0"/>
        <v>2020</v>
      </c>
      <c r="I21" s="826">
        <f t="shared" si="1"/>
        <v>340</v>
      </c>
      <c r="J21" s="826">
        <f t="shared" si="3"/>
        <v>360</v>
      </c>
      <c r="K21" s="826">
        <f>' КОРПУС Кухня'!G11</f>
        <v>1580</v>
      </c>
      <c r="L21" s="425">
        <f t="shared" si="4"/>
        <v>1660</v>
      </c>
      <c r="M21" s="395">
        <v>340</v>
      </c>
      <c r="N21" s="190" t="s">
        <v>417</v>
      </c>
      <c r="O21" s="190"/>
      <c r="R21" s="286"/>
    </row>
    <row r="22" spans="1:18" x14ac:dyDescent="0.25">
      <c r="A22" s="489">
        <v>6</v>
      </c>
      <c r="B22" s="400" t="s">
        <v>203</v>
      </c>
      <c r="C22" s="161" t="s">
        <v>205</v>
      </c>
      <c r="D22" s="130" t="s">
        <v>210</v>
      </c>
      <c r="E22" s="186"/>
      <c r="F22" s="186"/>
      <c r="G22" s="413">
        <f t="shared" si="2"/>
        <v>2070</v>
      </c>
      <c r="H22" s="826">
        <f t="shared" si="0"/>
        <v>2170</v>
      </c>
      <c r="I22" s="826">
        <f t="shared" si="1"/>
        <v>460</v>
      </c>
      <c r="J22" s="826">
        <f t="shared" si="3"/>
        <v>480</v>
      </c>
      <c r="K22" s="826">
        <f>' КОРПУС Кухня'!G12</f>
        <v>1610</v>
      </c>
      <c r="L22" s="425">
        <f t="shared" si="4"/>
        <v>1690</v>
      </c>
      <c r="M22" s="395">
        <v>460</v>
      </c>
      <c r="N22" s="190"/>
      <c r="O22" s="190"/>
      <c r="R22" s="286"/>
    </row>
    <row r="23" spans="1:18" x14ac:dyDescent="0.25">
      <c r="A23" s="489">
        <v>7</v>
      </c>
      <c r="B23" s="400" t="s">
        <v>204</v>
      </c>
      <c r="C23" s="161" t="s">
        <v>205</v>
      </c>
      <c r="D23" s="130" t="s">
        <v>211</v>
      </c>
      <c r="E23" s="186"/>
      <c r="F23" s="186"/>
      <c r="G23" s="413">
        <f t="shared" si="2"/>
        <v>710</v>
      </c>
      <c r="H23" s="826">
        <f t="shared" si="0"/>
        <v>740</v>
      </c>
      <c r="I23" s="826">
        <f t="shared" si="1"/>
        <v>50</v>
      </c>
      <c r="J23" s="826">
        <f t="shared" si="3"/>
        <v>50</v>
      </c>
      <c r="K23" s="826">
        <f>' КОРПУС Кухня'!G13</f>
        <v>660</v>
      </c>
      <c r="L23" s="425">
        <f t="shared" si="4"/>
        <v>690</v>
      </c>
      <c r="M23" s="395">
        <v>50</v>
      </c>
      <c r="N23" s="190"/>
      <c r="O23" s="190"/>
      <c r="R23" s="286"/>
    </row>
    <row r="24" spans="1:18" x14ac:dyDescent="0.25">
      <c r="A24" s="489">
        <v>8</v>
      </c>
      <c r="B24" s="400" t="s">
        <v>422</v>
      </c>
      <c r="C24" s="161" t="s">
        <v>205</v>
      </c>
      <c r="D24" s="130" t="s">
        <v>423</v>
      </c>
      <c r="E24" s="186"/>
      <c r="F24" s="186"/>
      <c r="G24" s="413">
        <f t="shared" si="2"/>
        <v>2540</v>
      </c>
      <c r="H24" s="826">
        <f t="shared" si="0"/>
        <v>2670</v>
      </c>
      <c r="I24" s="826">
        <f t="shared" si="1"/>
        <v>300</v>
      </c>
      <c r="J24" s="826">
        <f t="shared" si="3"/>
        <v>320</v>
      </c>
      <c r="K24" s="826">
        <f>' КОРПУС Кухня'!G14</f>
        <v>2240</v>
      </c>
      <c r="L24" s="425">
        <f t="shared" si="4"/>
        <v>2350</v>
      </c>
      <c r="M24" s="395">
        <v>300</v>
      </c>
      <c r="N24" s="190"/>
      <c r="O24" s="190"/>
      <c r="R24" s="286"/>
    </row>
    <row r="25" spans="1:18" x14ac:dyDescent="0.25">
      <c r="A25" s="489">
        <v>9</v>
      </c>
      <c r="B25" s="225" t="s">
        <v>225</v>
      </c>
      <c r="C25" s="92" t="s">
        <v>10</v>
      </c>
      <c r="D25" s="115" t="s">
        <v>11</v>
      </c>
      <c r="E25" s="96">
        <v>2</v>
      </c>
      <c r="F25" s="96">
        <v>0.01</v>
      </c>
      <c r="G25" s="413">
        <f t="shared" si="2"/>
        <v>1670</v>
      </c>
      <c r="H25" s="826">
        <f t="shared" si="0"/>
        <v>1760</v>
      </c>
      <c r="I25" s="826">
        <f t="shared" si="1"/>
        <v>730</v>
      </c>
      <c r="J25" s="826">
        <f t="shared" si="3"/>
        <v>770</v>
      </c>
      <c r="K25" s="826">
        <f>' КОРПУС Кухня'!G16</f>
        <v>940</v>
      </c>
      <c r="L25" s="425">
        <f t="shared" si="4"/>
        <v>990</v>
      </c>
      <c r="M25" s="395">
        <v>730</v>
      </c>
      <c r="R25" s="286"/>
    </row>
    <row r="26" spans="1:18" x14ac:dyDescent="0.25">
      <c r="A26" s="489">
        <v>10</v>
      </c>
      <c r="B26" s="474" t="s">
        <v>229</v>
      </c>
      <c r="C26" s="503" t="s">
        <v>253</v>
      </c>
      <c r="D26" s="69" t="s">
        <v>192</v>
      </c>
      <c r="E26" s="96"/>
      <c r="F26" s="96"/>
      <c r="G26" s="413">
        <f t="shared" si="2"/>
        <v>2010</v>
      </c>
      <c r="H26" s="826">
        <f t="shared" si="0"/>
        <v>2110</v>
      </c>
      <c r="I26" s="826">
        <f t="shared" si="1"/>
        <v>870</v>
      </c>
      <c r="J26" s="826">
        <f t="shared" si="3"/>
        <v>910</v>
      </c>
      <c r="K26" s="826">
        <f>' КОРПУС Кухня'!G17</f>
        <v>1140</v>
      </c>
      <c r="L26" s="425">
        <f t="shared" si="4"/>
        <v>1200</v>
      </c>
      <c r="M26" s="395">
        <v>870</v>
      </c>
      <c r="R26" s="286"/>
    </row>
    <row r="27" spans="1:18" x14ac:dyDescent="0.25">
      <c r="A27" s="489">
        <v>11</v>
      </c>
      <c r="B27" s="225" t="s">
        <v>338</v>
      </c>
      <c r="C27" s="503" t="s">
        <v>253</v>
      </c>
      <c r="D27" s="56" t="s">
        <v>13</v>
      </c>
      <c r="E27" s="96">
        <v>3</v>
      </c>
      <c r="F27" s="96">
        <v>0.01</v>
      </c>
      <c r="G27" s="413">
        <f t="shared" si="2"/>
        <v>1890</v>
      </c>
      <c r="H27" s="826">
        <f t="shared" si="0"/>
        <v>1980</v>
      </c>
      <c r="I27" s="826">
        <f t="shared" si="1"/>
        <v>840</v>
      </c>
      <c r="J27" s="826">
        <f t="shared" si="3"/>
        <v>880</v>
      </c>
      <c r="K27" s="826">
        <f>' КОРПУС Кухня'!G18</f>
        <v>1050</v>
      </c>
      <c r="L27" s="425">
        <f t="shared" si="4"/>
        <v>1100</v>
      </c>
      <c r="M27" s="395">
        <v>840</v>
      </c>
      <c r="R27" s="286"/>
    </row>
    <row r="28" spans="1:18" x14ac:dyDescent="0.25">
      <c r="A28" s="489">
        <v>12</v>
      </c>
      <c r="B28" s="222" t="s">
        <v>120</v>
      </c>
      <c r="C28" s="503" t="s">
        <v>253</v>
      </c>
      <c r="D28" s="69" t="s">
        <v>134</v>
      </c>
      <c r="E28" s="96"/>
      <c r="F28" s="96"/>
      <c r="G28" s="413">
        <f t="shared" si="2"/>
        <v>2290</v>
      </c>
      <c r="H28" s="826">
        <f t="shared" si="0"/>
        <v>2400</v>
      </c>
      <c r="I28" s="826">
        <f t="shared" si="1"/>
        <v>1010</v>
      </c>
      <c r="J28" s="826">
        <f t="shared" si="3"/>
        <v>1060</v>
      </c>
      <c r="K28" s="826">
        <f>' КОРПУС Кухня'!G19</f>
        <v>1280</v>
      </c>
      <c r="L28" s="425">
        <f t="shared" si="4"/>
        <v>1340</v>
      </c>
      <c r="M28" s="395">
        <v>1010</v>
      </c>
      <c r="R28" s="286"/>
    </row>
    <row r="29" spans="1:18" x14ac:dyDescent="0.25">
      <c r="A29" s="489">
        <v>13</v>
      </c>
      <c r="B29" s="222" t="s">
        <v>326</v>
      </c>
      <c r="C29" s="503" t="s">
        <v>253</v>
      </c>
      <c r="D29" s="69" t="s">
        <v>328</v>
      </c>
      <c r="E29" s="96"/>
      <c r="F29" s="96"/>
      <c r="G29" s="413">
        <f t="shared" si="2"/>
        <v>2030</v>
      </c>
      <c r="H29" s="826">
        <f t="shared" si="0"/>
        <v>2140</v>
      </c>
      <c r="I29" s="826">
        <f t="shared" si="1"/>
        <v>910</v>
      </c>
      <c r="J29" s="826">
        <f t="shared" si="3"/>
        <v>960</v>
      </c>
      <c r="K29" s="826">
        <f>' КОРПУС Кухня'!G21</f>
        <v>1120</v>
      </c>
      <c r="L29" s="425">
        <f t="shared" si="4"/>
        <v>1180</v>
      </c>
      <c r="M29" s="395">
        <v>910</v>
      </c>
      <c r="R29" s="286"/>
    </row>
    <row r="30" spans="1:18" x14ac:dyDescent="0.25">
      <c r="A30" s="489">
        <v>14</v>
      </c>
      <c r="B30" s="222" t="s">
        <v>329</v>
      </c>
      <c r="C30" s="503" t="s">
        <v>253</v>
      </c>
      <c r="D30" s="69" t="s">
        <v>330</v>
      </c>
      <c r="E30" s="96"/>
      <c r="F30" s="96"/>
      <c r="G30" s="413">
        <f t="shared" si="2"/>
        <v>2340</v>
      </c>
      <c r="H30" s="826">
        <f t="shared" si="0"/>
        <v>2460</v>
      </c>
      <c r="I30" s="826">
        <f t="shared" si="1"/>
        <v>1020</v>
      </c>
      <c r="J30" s="826">
        <f t="shared" si="3"/>
        <v>1070</v>
      </c>
      <c r="K30" s="826">
        <f>' КОРПУС Кухня'!G22</f>
        <v>1320</v>
      </c>
      <c r="L30" s="425">
        <f t="shared" si="4"/>
        <v>1390</v>
      </c>
      <c r="M30" s="395">
        <v>1020</v>
      </c>
      <c r="R30" s="286"/>
    </row>
    <row r="31" spans="1:18" x14ac:dyDescent="0.25">
      <c r="A31" s="489">
        <v>15</v>
      </c>
      <c r="B31" s="225" t="s">
        <v>339</v>
      </c>
      <c r="C31" s="503" t="s">
        <v>253</v>
      </c>
      <c r="D31" s="56" t="s">
        <v>14</v>
      </c>
      <c r="E31" s="96">
        <v>4</v>
      </c>
      <c r="F31" s="96">
        <v>0.01</v>
      </c>
      <c r="G31" s="413">
        <f t="shared" si="2"/>
        <v>2180</v>
      </c>
      <c r="H31" s="826">
        <f t="shared" si="0"/>
        <v>2290</v>
      </c>
      <c r="I31" s="826">
        <f t="shared" si="1"/>
        <v>1020</v>
      </c>
      <c r="J31" s="826">
        <f t="shared" si="3"/>
        <v>1070</v>
      </c>
      <c r="K31" s="826">
        <f>' КОРПУС Кухня'!G23</f>
        <v>1160</v>
      </c>
      <c r="L31" s="425">
        <f t="shared" si="4"/>
        <v>1220</v>
      </c>
      <c r="M31" s="395">
        <v>1020</v>
      </c>
      <c r="R31" s="286"/>
    </row>
    <row r="32" spans="1:18" x14ac:dyDescent="0.25">
      <c r="A32" s="489">
        <v>16</v>
      </c>
      <c r="B32" s="222" t="s">
        <v>121</v>
      </c>
      <c r="C32" s="503" t="s">
        <v>253</v>
      </c>
      <c r="D32" s="69" t="s">
        <v>135</v>
      </c>
      <c r="E32" s="96"/>
      <c r="F32" s="96"/>
      <c r="G32" s="413">
        <f t="shared" si="2"/>
        <v>2590</v>
      </c>
      <c r="H32" s="826">
        <f t="shared" si="0"/>
        <v>2720</v>
      </c>
      <c r="I32" s="826">
        <f t="shared" si="1"/>
        <v>1160</v>
      </c>
      <c r="J32" s="826">
        <f t="shared" si="3"/>
        <v>1220</v>
      </c>
      <c r="K32" s="826">
        <f>' КОРПУС Кухня'!G24</f>
        <v>1430</v>
      </c>
      <c r="L32" s="425">
        <f t="shared" si="4"/>
        <v>1500</v>
      </c>
      <c r="M32" s="395">
        <v>1160</v>
      </c>
      <c r="R32" s="286"/>
    </row>
    <row r="33" spans="1:18" x14ac:dyDescent="0.25">
      <c r="A33" s="489">
        <v>17</v>
      </c>
      <c r="B33" s="225" t="s">
        <v>354</v>
      </c>
      <c r="C33" s="89" t="s">
        <v>255</v>
      </c>
      <c r="D33" s="56" t="s">
        <v>15</v>
      </c>
      <c r="E33" s="96">
        <v>5</v>
      </c>
      <c r="F33" s="96">
        <v>0.01</v>
      </c>
      <c r="G33" s="413">
        <f t="shared" si="2"/>
        <v>2210</v>
      </c>
      <c r="H33" s="826">
        <f t="shared" si="0"/>
        <v>2320</v>
      </c>
      <c r="I33" s="826">
        <f t="shared" si="1"/>
        <v>990</v>
      </c>
      <c r="J33" s="826">
        <f t="shared" si="3"/>
        <v>1040</v>
      </c>
      <c r="K33" s="826">
        <f>' КОРПУС Кухня'!G25</f>
        <v>1220</v>
      </c>
      <c r="L33" s="425">
        <f t="shared" si="4"/>
        <v>1280</v>
      </c>
      <c r="M33" s="395">
        <v>990</v>
      </c>
      <c r="R33" s="286"/>
    </row>
    <row r="34" spans="1:18" x14ac:dyDescent="0.25">
      <c r="A34" s="489">
        <v>18</v>
      </c>
      <c r="B34" s="476" t="s">
        <v>252</v>
      </c>
      <c r="C34" s="503" t="s">
        <v>253</v>
      </c>
      <c r="D34" s="69" t="s">
        <v>194</v>
      </c>
      <c r="E34" s="96"/>
      <c r="F34" s="96"/>
      <c r="G34" s="413">
        <f t="shared" si="2"/>
        <v>2720</v>
      </c>
      <c r="H34" s="826">
        <f t="shared" si="0"/>
        <v>2850</v>
      </c>
      <c r="I34" s="826">
        <f t="shared" si="1"/>
        <v>1230</v>
      </c>
      <c r="J34" s="826">
        <f t="shared" si="3"/>
        <v>1290</v>
      </c>
      <c r="K34" s="826">
        <f>' КОРПУС Кухня'!G26</f>
        <v>1490</v>
      </c>
      <c r="L34" s="425">
        <f t="shared" si="4"/>
        <v>1560</v>
      </c>
      <c r="M34" s="395">
        <v>1230</v>
      </c>
      <c r="R34" s="286"/>
    </row>
    <row r="35" spans="1:18" x14ac:dyDescent="0.25">
      <c r="A35" s="489">
        <v>19</v>
      </c>
      <c r="B35" s="225" t="s">
        <v>355</v>
      </c>
      <c r="C35" s="89" t="s">
        <v>255</v>
      </c>
      <c r="D35" s="56" t="s">
        <v>16</v>
      </c>
      <c r="E35" s="96">
        <v>5</v>
      </c>
      <c r="F35" s="96">
        <v>0.01</v>
      </c>
      <c r="G35" s="413">
        <f t="shared" si="2"/>
        <v>2420</v>
      </c>
      <c r="H35" s="826">
        <f t="shared" si="0"/>
        <v>2540</v>
      </c>
      <c r="I35" s="826">
        <f t="shared" si="1"/>
        <v>1140</v>
      </c>
      <c r="J35" s="826">
        <f t="shared" si="3"/>
        <v>1200</v>
      </c>
      <c r="K35" s="826">
        <f>' КОРПУС Кухня'!G27</f>
        <v>1280</v>
      </c>
      <c r="L35" s="425">
        <f t="shared" si="4"/>
        <v>1340</v>
      </c>
      <c r="M35" s="395">
        <v>1140</v>
      </c>
      <c r="R35" s="286"/>
    </row>
    <row r="36" spans="1:18" x14ac:dyDescent="0.25">
      <c r="A36" s="489">
        <v>20</v>
      </c>
      <c r="B36" s="222" t="s">
        <v>122</v>
      </c>
      <c r="C36" s="503" t="s">
        <v>253</v>
      </c>
      <c r="D36" s="69" t="s">
        <v>136</v>
      </c>
      <c r="E36" s="96"/>
      <c r="F36" s="96"/>
      <c r="G36" s="413">
        <f t="shared" si="2"/>
        <v>2520</v>
      </c>
      <c r="H36" s="826">
        <f t="shared" si="0"/>
        <v>2650</v>
      </c>
      <c r="I36" s="826">
        <f t="shared" si="1"/>
        <v>950</v>
      </c>
      <c r="J36" s="826">
        <f t="shared" si="3"/>
        <v>1000</v>
      </c>
      <c r="K36" s="826">
        <f>' КОРПУС Кухня'!G28</f>
        <v>1570</v>
      </c>
      <c r="L36" s="425">
        <f t="shared" si="4"/>
        <v>1650</v>
      </c>
      <c r="M36" s="395">
        <v>950</v>
      </c>
      <c r="R36" s="286"/>
    </row>
    <row r="37" spans="1:18" ht="19.5" x14ac:dyDescent="0.25">
      <c r="A37" s="489">
        <v>21</v>
      </c>
      <c r="B37" s="225" t="s">
        <v>352</v>
      </c>
      <c r="C37" s="89" t="s">
        <v>260</v>
      </c>
      <c r="D37" s="56" t="s">
        <v>22</v>
      </c>
      <c r="E37" s="96">
        <v>3</v>
      </c>
      <c r="F37" s="96">
        <v>0.01</v>
      </c>
      <c r="G37" s="413">
        <f t="shared" si="2"/>
        <v>2000</v>
      </c>
      <c r="H37" s="826">
        <f t="shared" si="0"/>
        <v>2100</v>
      </c>
      <c r="I37" s="826">
        <f t="shared" si="1"/>
        <v>780</v>
      </c>
      <c r="J37" s="826">
        <f t="shared" si="3"/>
        <v>820</v>
      </c>
      <c r="K37" s="826">
        <f>' КОРПУС Кухня'!G29</f>
        <v>1220</v>
      </c>
      <c r="L37" s="425">
        <f t="shared" si="4"/>
        <v>1280</v>
      </c>
      <c r="M37" s="395">
        <v>780</v>
      </c>
      <c r="R37" s="286"/>
    </row>
    <row r="38" spans="1:18" ht="19.5" x14ac:dyDescent="0.25">
      <c r="A38" s="489">
        <v>22</v>
      </c>
      <c r="B38" s="229" t="s">
        <v>281</v>
      </c>
      <c r="C38" s="89" t="s">
        <v>260</v>
      </c>
      <c r="D38" s="56" t="s">
        <v>302</v>
      </c>
      <c r="E38" s="96"/>
      <c r="F38" s="96"/>
      <c r="G38" s="413">
        <f t="shared" si="2"/>
        <v>2160</v>
      </c>
      <c r="H38" s="826">
        <f t="shared" si="0"/>
        <v>2270</v>
      </c>
      <c r="I38" s="826">
        <f t="shared" si="1"/>
        <v>930</v>
      </c>
      <c r="J38" s="826">
        <f t="shared" si="3"/>
        <v>980</v>
      </c>
      <c r="K38" s="826">
        <f>' КОРПУС Кухня'!G32</f>
        <v>1230</v>
      </c>
      <c r="L38" s="425">
        <f t="shared" si="4"/>
        <v>1290</v>
      </c>
      <c r="M38" s="395">
        <v>930</v>
      </c>
      <c r="R38" s="286"/>
    </row>
    <row r="39" spans="1:18" x14ac:dyDescent="0.25">
      <c r="A39" s="489">
        <v>23</v>
      </c>
      <c r="B39" s="229" t="s">
        <v>351</v>
      </c>
      <c r="C39" s="89" t="s">
        <v>256</v>
      </c>
      <c r="D39" s="56" t="s">
        <v>17</v>
      </c>
      <c r="E39" s="96">
        <v>6</v>
      </c>
      <c r="F39" s="96">
        <v>0.01</v>
      </c>
      <c r="G39" s="413">
        <f t="shared" si="2"/>
        <v>3140</v>
      </c>
      <c r="H39" s="826">
        <f t="shared" si="0"/>
        <v>3290</v>
      </c>
      <c r="I39" s="826">
        <f t="shared" si="1"/>
        <v>1690</v>
      </c>
      <c r="J39" s="826">
        <f t="shared" si="3"/>
        <v>1770</v>
      </c>
      <c r="K39" s="826">
        <f>' КОРПУС Кухня'!G35</f>
        <v>1450</v>
      </c>
      <c r="L39" s="425">
        <f t="shared" si="4"/>
        <v>1520</v>
      </c>
      <c r="M39" s="395">
        <v>1690</v>
      </c>
      <c r="R39" s="286"/>
    </row>
    <row r="40" spans="1:18" ht="22.5" x14ac:dyDescent="0.25">
      <c r="A40" s="489">
        <v>24</v>
      </c>
      <c r="B40" s="244" t="s">
        <v>349</v>
      </c>
      <c r="C40" s="89" t="s">
        <v>257</v>
      </c>
      <c r="D40" s="56" t="s">
        <v>17</v>
      </c>
      <c r="E40" s="96">
        <v>6</v>
      </c>
      <c r="F40" s="96">
        <v>0.01</v>
      </c>
      <c r="G40" s="413">
        <f t="shared" si="2"/>
        <v>2710</v>
      </c>
      <c r="H40" s="826">
        <f t="shared" si="0"/>
        <v>2840</v>
      </c>
      <c r="I40" s="826">
        <f t="shared" si="1"/>
        <v>1260</v>
      </c>
      <c r="J40" s="826">
        <f t="shared" si="3"/>
        <v>1320</v>
      </c>
      <c r="K40" s="826">
        <f>' КОРПУС Кухня'!G35</f>
        <v>1450</v>
      </c>
      <c r="L40" s="425">
        <f t="shared" si="4"/>
        <v>1520</v>
      </c>
      <c r="M40" s="395">
        <v>1260</v>
      </c>
      <c r="R40" s="286"/>
    </row>
    <row r="41" spans="1:18" x14ac:dyDescent="0.25">
      <c r="A41" s="489">
        <v>25</v>
      </c>
      <c r="B41" s="400" t="s">
        <v>123</v>
      </c>
      <c r="C41" s="503" t="s">
        <v>253</v>
      </c>
      <c r="D41" s="69" t="s">
        <v>137</v>
      </c>
      <c r="E41" s="96"/>
      <c r="F41" s="96"/>
      <c r="G41" s="413">
        <f t="shared" si="2"/>
        <v>3680</v>
      </c>
      <c r="H41" s="826">
        <f t="shared" si="0"/>
        <v>3860</v>
      </c>
      <c r="I41" s="826">
        <f t="shared" si="1"/>
        <v>1890</v>
      </c>
      <c r="J41" s="826">
        <f t="shared" si="3"/>
        <v>1980</v>
      </c>
      <c r="K41" s="826">
        <f>' КОРПУС Кухня'!G40</f>
        <v>1790</v>
      </c>
      <c r="L41" s="425">
        <f t="shared" si="4"/>
        <v>1880</v>
      </c>
      <c r="M41" s="395">
        <v>1890</v>
      </c>
      <c r="R41" s="286"/>
    </row>
    <row r="42" spans="1:18" ht="22.5" x14ac:dyDescent="0.25">
      <c r="A42" s="489">
        <v>26</v>
      </c>
      <c r="B42" s="477" t="s">
        <v>124</v>
      </c>
      <c r="C42" s="503" t="s">
        <v>253</v>
      </c>
      <c r="D42" s="69" t="s">
        <v>137</v>
      </c>
      <c r="E42" s="96"/>
      <c r="F42" s="96"/>
      <c r="G42" s="413">
        <f t="shared" si="2"/>
        <v>3240</v>
      </c>
      <c r="H42" s="826">
        <f t="shared" si="0"/>
        <v>3400</v>
      </c>
      <c r="I42" s="826">
        <f t="shared" si="1"/>
        <v>1450</v>
      </c>
      <c r="J42" s="826">
        <f t="shared" si="3"/>
        <v>1520</v>
      </c>
      <c r="K42" s="826">
        <f>' КОРПУС Кухня'!G40</f>
        <v>1790</v>
      </c>
      <c r="L42" s="425">
        <f t="shared" si="4"/>
        <v>1880</v>
      </c>
      <c r="M42" s="395">
        <v>1450</v>
      </c>
      <c r="R42" s="286"/>
    </row>
    <row r="43" spans="1:18" ht="19.5" x14ac:dyDescent="0.25">
      <c r="A43" s="489">
        <v>27</v>
      </c>
      <c r="B43" s="400" t="s">
        <v>160</v>
      </c>
      <c r="C43" s="89" t="s">
        <v>258</v>
      </c>
      <c r="D43" s="69" t="s">
        <v>186</v>
      </c>
      <c r="E43" s="96"/>
      <c r="F43" s="96"/>
      <c r="G43" s="413">
        <f t="shared" si="2"/>
        <v>4010</v>
      </c>
      <c r="H43" s="826">
        <f t="shared" si="0"/>
        <v>4210</v>
      </c>
      <c r="I43" s="826">
        <f t="shared" si="1"/>
        <v>1170</v>
      </c>
      <c r="J43" s="826">
        <f t="shared" si="3"/>
        <v>1230</v>
      </c>
      <c r="K43" s="826">
        <f>' КОРПУС Кухня'!G44</f>
        <v>2840</v>
      </c>
      <c r="L43" s="425">
        <f t="shared" si="4"/>
        <v>2980</v>
      </c>
      <c r="M43" s="395">
        <v>1170</v>
      </c>
      <c r="R43" s="286"/>
    </row>
    <row r="44" spans="1:18" ht="19.5" x14ac:dyDescent="0.25">
      <c r="A44" s="489">
        <v>28</v>
      </c>
      <c r="B44" s="229" t="s">
        <v>348</v>
      </c>
      <c r="C44" s="89" t="s">
        <v>260</v>
      </c>
      <c r="D44" s="56" t="s">
        <v>23</v>
      </c>
      <c r="E44" s="96">
        <v>3</v>
      </c>
      <c r="F44" s="96">
        <v>0.01</v>
      </c>
      <c r="G44" s="413">
        <f t="shared" si="2"/>
        <v>2070</v>
      </c>
      <c r="H44" s="826">
        <f t="shared" si="0"/>
        <v>2170</v>
      </c>
      <c r="I44" s="826">
        <f t="shared" si="1"/>
        <v>840</v>
      </c>
      <c r="J44" s="826">
        <f t="shared" si="3"/>
        <v>880</v>
      </c>
      <c r="K44" s="826">
        <f>' КОРПУС Кухня'!G36</f>
        <v>1230</v>
      </c>
      <c r="L44" s="425">
        <f t="shared" si="4"/>
        <v>1290</v>
      </c>
      <c r="M44" s="395">
        <v>840</v>
      </c>
      <c r="R44" s="286"/>
    </row>
    <row r="45" spans="1:18" ht="19.5" x14ac:dyDescent="0.25">
      <c r="A45" s="489">
        <v>29</v>
      </c>
      <c r="B45" s="229" t="s">
        <v>282</v>
      </c>
      <c r="C45" s="89" t="s">
        <v>260</v>
      </c>
      <c r="D45" s="56" t="s">
        <v>301</v>
      </c>
      <c r="E45" s="96"/>
      <c r="F45" s="96"/>
      <c r="G45" s="413">
        <f t="shared" si="2"/>
        <v>2320</v>
      </c>
      <c r="H45" s="826">
        <f t="shared" si="0"/>
        <v>2440</v>
      </c>
      <c r="I45" s="826">
        <f t="shared" si="1"/>
        <v>1020</v>
      </c>
      <c r="J45" s="826">
        <f t="shared" si="3"/>
        <v>1070</v>
      </c>
      <c r="K45" s="826">
        <f>' КОРПУС Кухня'!G41</f>
        <v>1300</v>
      </c>
      <c r="L45" s="425">
        <f t="shared" si="4"/>
        <v>1370</v>
      </c>
      <c r="M45" s="395">
        <v>1020</v>
      </c>
      <c r="R45" s="286"/>
    </row>
    <row r="46" spans="1:18" ht="19.5" x14ac:dyDescent="0.25">
      <c r="A46" s="489">
        <v>30</v>
      </c>
      <c r="B46" s="225" t="s">
        <v>346</v>
      </c>
      <c r="C46" s="89" t="s">
        <v>258</v>
      </c>
      <c r="D46" s="56" t="s">
        <v>20</v>
      </c>
      <c r="E46" s="96">
        <v>4</v>
      </c>
      <c r="F46" s="96">
        <v>0.01</v>
      </c>
      <c r="G46" s="413">
        <f t="shared" si="2"/>
        <v>3310</v>
      </c>
      <c r="H46" s="826">
        <f t="shared" si="0"/>
        <v>3470</v>
      </c>
      <c r="I46" s="826">
        <f t="shared" si="1"/>
        <v>1030</v>
      </c>
      <c r="J46" s="826">
        <f t="shared" si="3"/>
        <v>1080</v>
      </c>
      <c r="K46" s="826">
        <f>' КОРПУС Кухня'!G39</f>
        <v>2280</v>
      </c>
      <c r="L46" s="425">
        <f t="shared" si="4"/>
        <v>2390</v>
      </c>
      <c r="M46" s="395">
        <v>1030</v>
      </c>
      <c r="R46" s="286"/>
    </row>
    <row r="47" spans="1:18" x14ac:dyDescent="0.25">
      <c r="A47" s="489">
        <v>31</v>
      </c>
      <c r="B47" s="400" t="s">
        <v>226</v>
      </c>
      <c r="C47" s="161" t="s">
        <v>112</v>
      </c>
      <c r="D47" s="478" t="s">
        <v>113</v>
      </c>
      <c r="E47" s="186"/>
      <c r="F47" s="186"/>
      <c r="G47" s="413">
        <f t="shared" si="2"/>
        <v>3260</v>
      </c>
      <c r="H47" s="826">
        <f t="shared" si="0"/>
        <v>3430</v>
      </c>
      <c r="I47" s="826">
        <f t="shared" si="1"/>
        <v>1700</v>
      </c>
      <c r="J47" s="826">
        <f t="shared" si="3"/>
        <v>1790</v>
      </c>
      <c r="K47" s="826">
        <f>' КОРПУС Кухня'!G45</f>
        <v>1560</v>
      </c>
      <c r="L47" s="425">
        <f t="shared" si="4"/>
        <v>1640</v>
      </c>
      <c r="M47" s="395">
        <v>1700</v>
      </c>
      <c r="R47" s="286"/>
    </row>
    <row r="48" spans="1:18" x14ac:dyDescent="0.25">
      <c r="A48" s="489">
        <v>32</v>
      </c>
      <c r="B48" s="400" t="s">
        <v>428</v>
      </c>
      <c r="C48" s="161" t="s">
        <v>112</v>
      </c>
      <c r="D48" s="478" t="s">
        <v>429</v>
      </c>
      <c r="E48" s="186"/>
      <c r="F48" s="186"/>
      <c r="G48" s="413">
        <f t="shared" si="2"/>
        <v>3600</v>
      </c>
      <c r="H48" s="826">
        <f t="shared" si="0"/>
        <v>3780</v>
      </c>
      <c r="I48" s="826">
        <f t="shared" si="1"/>
        <v>1810</v>
      </c>
      <c r="J48" s="826">
        <f t="shared" si="3"/>
        <v>1900</v>
      </c>
      <c r="K48" s="826">
        <f>' КОРПУС Кухня'!G46</f>
        <v>1790</v>
      </c>
      <c r="L48" s="425">
        <f t="shared" si="4"/>
        <v>1880</v>
      </c>
      <c r="M48" s="395">
        <v>1810</v>
      </c>
      <c r="R48" s="286"/>
    </row>
    <row r="49" spans="1:18" ht="19.5" x14ac:dyDescent="0.25">
      <c r="A49" s="489">
        <v>33</v>
      </c>
      <c r="B49" s="222" t="s">
        <v>331</v>
      </c>
      <c r="C49" s="89" t="s">
        <v>258</v>
      </c>
      <c r="D49" s="56" t="s">
        <v>342</v>
      </c>
      <c r="E49" s="96"/>
      <c r="F49" s="96"/>
      <c r="G49" s="413">
        <f t="shared" si="2"/>
        <v>2790</v>
      </c>
      <c r="H49" s="826">
        <f t="shared" ref="H49:H88" si="5">J49+L49</f>
        <v>2930</v>
      </c>
      <c r="I49" s="826">
        <f t="shared" ref="I49:I88" si="6">ROUND(M49*(1+ОбщаяНаценка/100),-1)</f>
        <v>1110</v>
      </c>
      <c r="J49" s="826">
        <f t="shared" si="3"/>
        <v>1170</v>
      </c>
      <c r="K49" s="826">
        <f>' КОРПУС Кухня'!G47</f>
        <v>1680</v>
      </c>
      <c r="L49" s="425">
        <f t="shared" si="4"/>
        <v>1760</v>
      </c>
      <c r="M49" s="395">
        <v>1110</v>
      </c>
      <c r="R49" s="286"/>
    </row>
    <row r="50" spans="1:18" ht="19.5" x14ac:dyDescent="0.25">
      <c r="A50" s="489">
        <v>34</v>
      </c>
      <c r="B50" s="222" t="s">
        <v>332</v>
      </c>
      <c r="C50" s="89" t="s">
        <v>258</v>
      </c>
      <c r="D50" s="56" t="s">
        <v>343</v>
      </c>
      <c r="E50" s="96"/>
      <c r="F50" s="96"/>
      <c r="G50" s="413">
        <f t="shared" si="2"/>
        <v>3410</v>
      </c>
      <c r="H50" s="826">
        <f t="shared" si="5"/>
        <v>3580</v>
      </c>
      <c r="I50" s="826">
        <f t="shared" si="6"/>
        <v>1280</v>
      </c>
      <c r="J50" s="826">
        <f t="shared" si="3"/>
        <v>1340</v>
      </c>
      <c r="K50" s="826">
        <f>' КОРПУС Кухня'!G48</f>
        <v>2130</v>
      </c>
      <c r="L50" s="425">
        <f t="shared" si="4"/>
        <v>2240</v>
      </c>
      <c r="M50" s="395">
        <v>1280</v>
      </c>
      <c r="R50" s="286"/>
    </row>
    <row r="51" spans="1:18" x14ac:dyDescent="0.25">
      <c r="A51" s="489">
        <v>35</v>
      </c>
      <c r="B51" s="225" t="s">
        <v>344</v>
      </c>
      <c r="C51" s="89" t="s">
        <v>256</v>
      </c>
      <c r="D51" s="56" t="s">
        <v>19</v>
      </c>
      <c r="E51" s="96">
        <v>8</v>
      </c>
      <c r="F51" s="96">
        <v>0.02</v>
      </c>
      <c r="G51" s="413">
        <f t="shared" si="2"/>
        <v>3580</v>
      </c>
      <c r="H51" s="826">
        <f t="shared" si="5"/>
        <v>3760</v>
      </c>
      <c r="I51" s="826">
        <f t="shared" si="6"/>
        <v>1920</v>
      </c>
      <c r="J51" s="826">
        <f t="shared" si="3"/>
        <v>2020</v>
      </c>
      <c r="K51" s="826">
        <f>' КОРПУС Кухня'!G49</f>
        <v>1660</v>
      </c>
      <c r="L51" s="425">
        <f t="shared" si="4"/>
        <v>1740</v>
      </c>
      <c r="M51" s="395">
        <v>1920</v>
      </c>
      <c r="R51" s="286"/>
    </row>
    <row r="52" spans="1:18" x14ac:dyDescent="0.25">
      <c r="A52" s="489">
        <v>36</v>
      </c>
      <c r="B52" s="222" t="s">
        <v>125</v>
      </c>
      <c r="C52" s="503" t="s">
        <v>253</v>
      </c>
      <c r="D52" s="69" t="s">
        <v>138</v>
      </c>
      <c r="E52" s="96"/>
      <c r="F52" s="96"/>
      <c r="G52" s="413">
        <f t="shared" si="2"/>
        <v>4260</v>
      </c>
      <c r="H52" s="826">
        <f t="shared" si="5"/>
        <v>4470</v>
      </c>
      <c r="I52" s="826">
        <f t="shared" si="6"/>
        <v>2180</v>
      </c>
      <c r="J52" s="826">
        <f t="shared" si="3"/>
        <v>2290</v>
      </c>
      <c r="K52" s="826">
        <f>' КОРПУС Кухня'!G50</f>
        <v>2080</v>
      </c>
      <c r="L52" s="425">
        <f t="shared" si="4"/>
        <v>2180</v>
      </c>
      <c r="M52" s="395">
        <v>2180</v>
      </c>
      <c r="R52" s="286"/>
    </row>
    <row r="53" spans="1:18" ht="19.5" x14ac:dyDescent="0.25">
      <c r="A53" s="489">
        <v>37</v>
      </c>
      <c r="B53" s="225" t="s">
        <v>48</v>
      </c>
      <c r="C53" s="92" t="s">
        <v>49</v>
      </c>
      <c r="D53" s="56" t="s">
        <v>50</v>
      </c>
      <c r="E53" s="96">
        <v>5</v>
      </c>
      <c r="F53" s="96">
        <v>0.01</v>
      </c>
      <c r="G53" s="413">
        <f t="shared" si="2"/>
        <v>2860</v>
      </c>
      <c r="H53" s="826">
        <f t="shared" si="5"/>
        <v>3000</v>
      </c>
      <c r="I53" s="826">
        <f t="shared" si="6"/>
        <v>1200</v>
      </c>
      <c r="J53" s="826">
        <f t="shared" si="3"/>
        <v>1260</v>
      </c>
      <c r="K53" s="826">
        <f>' КОРПУС Кухня'!G51</f>
        <v>1660</v>
      </c>
      <c r="L53" s="425">
        <f t="shared" si="4"/>
        <v>1740</v>
      </c>
      <c r="M53" s="395">
        <v>1200</v>
      </c>
      <c r="R53" s="286"/>
    </row>
    <row r="54" spans="1:18" x14ac:dyDescent="0.25">
      <c r="A54" s="489">
        <v>38</v>
      </c>
      <c r="B54" s="225" t="s">
        <v>45</v>
      </c>
      <c r="C54" s="92" t="s">
        <v>46</v>
      </c>
      <c r="D54" s="56" t="s">
        <v>39</v>
      </c>
      <c r="E54" s="96">
        <v>6</v>
      </c>
      <c r="F54" s="96">
        <v>0.01</v>
      </c>
      <c r="G54" s="413">
        <f t="shared" si="2"/>
        <v>3120</v>
      </c>
      <c r="H54" s="826">
        <f t="shared" si="5"/>
        <v>3270</v>
      </c>
      <c r="I54" s="826">
        <f t="shared" si="6"/>
        <v>1690</v>
      </c>
      <c r="J54" s="826">
        <f t="shared" si="3"/>
        <v>1770</v>
      </c>
      <c r="K54" s="826">
        <f>' КОРПУС Кухня'!G53</f>
        <v>1430</v>
      </c>
      <c r="L54" s="425">
        <f t="shared" si="4"/>
        <v>1500</v>
      </c>
      <c r="M54" s="395">
        <v>1690</v>
      </c>
      <c r="R54" s="286"/>
    </row>
    <row r="55" spans="1:18" ht="22.5" x14ac:dyDescent="0.25">
      <c r="A55" s="489">
        <v>39</v>
      </c>
      <c r="B55" s="230" t="s">
        <v>100</v>
      </c>
      <c r="C55" s="92" t="s">
        <v>101</v>
      </c>
      <c r="D55" s="56" t="s">
        <v>39</v>
      </c>
      <c r="E55" s="96">
        <v>6</v>
      </c>
      <c r="F55" s="96">
        <v>0.01</v>
      </c>
      <c r="G55" s="413">
        <f t="shared" si="2"/>
        <v>2690</v>
      </c>
      <c r="H55" s="826">
        <f t="shared" si="5"/>
        <v>2820</v>
      </c>
      <c r="I55" s="826">
        <f t="shared" si="6"/>
        <v>1260</v>
      </c>
      <c r="J55" s="826">
        <f t="shared" si="3"/>
        <v>1320</v>
      </c>
      <c r="K55" s="826">
        <f>' КОРПУС Кухня'!G53</f>
        <v>1430</v>
      </c>
      <c r="L55" s="425">
        <f t="shared" si="4"/>
        <v>1500</v>
      </c>
      <c r="M55" s="395">
        <v>1260</v>
      </c>
      <c r="R55" s="286"/>
    </row>
    <row r="56" spans="1:18" x14ac:dyDescent="0.25">
      <c r="A56" s="489">
        <v>40</v>
      </c>
      <c r="B56" s="230" t="s">
        <v>333</v>
      </c>
      <c r="C56" s="92" t="s">
        <v>46</v>
      </c>
      <c r="D56" s="56" t="s">
        <v>334</v>
      </c>
      <c r="E56" s="96"/>
      <c r="F56" s="96"/>
      <c r="G56" s="413">
        <f t="shared" si="2"/>
        <v>3310</v>
      </c>
      <c r="H56" s="826">
        <f t="shared" si="5"/>
        <v>3480</v>
      </c>
      <c r="I56" s="826">
        <f t="shared" si="6"/>
        <v>1700</v>
      </c>
      <c r="J56" s="826">
        <f t="shared" si="3"/>
        <v>1790</v>
      </c>
      <c r="K56" s="826">
        <f>' КОРПУС Кухня'!G54</f>
        <v>1610</v>
      </c>
      <c r="L56" s="425">
        <f t="shared" si="4"/>
        <v>1690</v>
      </c>
      <c r="M56" s="395">
        <v>1700</v>
      </c>
      <c r="R56" s="286"/>
    </row>
    <row r="57" spans="1:18" x14ac:dyDescent="0.25">
      <c r="A57" s="489">
        <v>41</v>
      </c>
      <c r="B57" s="225" t="s">
        <v>47</v>
      </c>
      <c r="C57" s="92" t="s">
        <v>46</v>
      </c>
      <c r="D57" s="56" t="s">
        <v>43</v>
      </c>
      <c r="E57" s="96">
        <v>8</v>
      </c>
      <c r="F57" s="96">
        <v>0.02</v>
      </c>
      <c r="G57" s="413">
        <f t="shared" si="2"/>
        <v>3510</v>
      </c>
      <c r="H57" s="826">
        <f t="shared" si="5"/>
        <v>3690</v>
      </c>
      <c r="I57" s="826">
        <f t="shared" si="6"/>
        <v>1920</v>
      </c>
      <c r="J57" s="826">
        <f t="shared" si="3"/>
        <v>2020</v>
      </c>
      <c r="K57" s="826">
        <f>' КОРПУС Кухня'!G55</f>
        <v>1590</v>
      </c>
      <c r="L57" s="425">
        <f t="shared" si="4"/>
        <v>1670</v>
      </c>
      <c r="M57" s="395">
        <v>1920</v>
      </c>
      <c r="R57" s="286"/>
    </row>
    <row r="58" spans="1:18" x14ac:dyDescent="0.25">
      <c r="A58" s="489">
        <v>42</v>
      </c>
      <c r="B58" s="225" t="s">
        <v>24</v>
      </c>
      <c r="C58" s="92" t="s">
        <v>25</v>
      </c>
      <c r="D58" s="56" t="s">
        <v>26</v>
      </c>
      <c r="E58" s="96">
        <v>2</v>
      </c>
      <c r="F58" s="96">
        <v>0.01</v>
      </c>
      <c r="G58" s="413">
        <f t="shared" si="2"/>
        <v>1920</v>
      </c>
      <c r="H58" s="826">
        <f t="shared" si="5"/>
        <v>2020</v>
      </c>
      <c r="I58" s="826">
        <f t="shared" si="6"/>
        <v>800</v>
      </c>
      <c r="J58" s="826">
        <f t="shared" si="3"/>
        <v>840</v>
      </c>
      <c r="K58" s="826">
        <f>' КОРПУС Кухня'!G56</f>
        <v>1120</v>
      </c>
      <c r="L58" s="425">
        <f t="shared" si="4"/>
        <v>1180</v>
      </c>
      <c r="M58" s="395">
        <v>800</v>
      </c>
      <c r="R58" s="286"/>
    </row>
    <row r="59" spans="1:18" ht="19.5" x14ac:dyDescent="0.25">
      <c r="A59" s="489">
        <v>43</v>
      </c>
      <c r="B59" s="225" t="s">
        <v>323</v>
      </c>
      <c r="C59" s="92" t="s">
        <v>119</v>
      </c>
      <c r="D59" s="56" t="s">
        <v>105</v>
      </c>
      <c r="E59" s="96">
        <v>2</v>
      </c>
      <c r="F59" s="96">
        <v>0.01</v>
      </c>
      <c r="G59" s="413">
        <f t="shared" si="2"/>
        <v>1880</v>
      </c>
      <c r="H59" s="826">
        <f t="shared" si="5"/>
        <v>1970</v>
      </c>
      <c r="I59" s="826">
        <f t="shared" si="6"/>
        <v>800</v>
      </c>
      <c r="J59" s="826">
        <f t="shared" si="3"/>
        <v>840</v>
      </c>
      <c r="K59" s="826">
        <f>' КОРПУС Кухня'!G57</f>
        <v>1080</v>
      </c>
      <c r="L59" s="425">
        <f t="shared" si="4"/>
        <v>1130</v>
      </c>
      <c r="M59" s="395">
        <v>800</v>
      </c>
      <c r="R59" s="286"/>
    </row>
    <row r="60" spans="1:18" x14ac:dyDescent="0.25">
      <c r="A60" s="489">
        <v>44</v>
      </c>
      <c r="B60" s="225" t="s">
        <v>27</v>
      </c>
      <c r="C60" s="92" t="s">
        <v>25</v>
      </c>
      <c r="D60" s="56" t="s">
        <v>28</v>
      </c>
      <c r="E60" s="96">
        <v>3</v>
      </c>
      <c r="F60" s="96">
        <v>0.01</v>
      </c>
      <c r="G60" s="413">
        <f t="shared" si="2"/>
        <v>2200</v>
      </c>
      <c r="H60" s="826">
        <f t="shared" si="5"/>
        <v>2310</v>
      </c>
      <c r="I60" s="826">
        <f t="shared" si="6"/>
        <v>920</v>
      </c>
      <c r="J60" s="826">
        <f t="shared" si="3"/>
        <v>970</v>
      </c>
      <c r="K60" s="826">
        <f>' КОРПУС Кухня'!G58</f>
        <v>1280</v>
      </c>
      <c r="L60" s="425">
        <f t="shared" si="4"/>
        <v>1340</v>
      </c>
      <c r="M60" s="395">
        <v>920</v>
      </c>
      <c r="R60" s="286"/>
    </row>
    <row r="61" spans="1:18" ht="19.5" x14ac:dyDescent="0.25">
      <c r="A61" s="489">
        <v>45</v>
      </c>
      <c r="B61" s="225" t="s">
        <v>53</v>
      </c>
      <c r="C61" s="92" t="s">
        <v>54</v>
      </c>
      <c r="D61" s="56" t="s">
        <v>55</v>
      </c>
      <c r="E61" s="96">
        <v>4</v>
      </c>
      <c r="F61" s="96">
        <v>0.01</v>
      </c>
      <c r="G61" s="413">
        <f t="shared" si="2"/>
        <v>2480</v>
      </c>
      <c r="H61" s="826">
        <f t="shared" si="5"/>
        <v>2600</v>
      </c>
      <c r="I61" s="826">
        <f t="shared" si="6"/>
        <v>1020</v>
      </c>
      <c r="J61" s="826">
        <f t="shared" si="3"/>
        <v>1070</v>
      </c>
      <c r="K61" s="826">
        <f>' КОРПУС Кухня'!G59</f>
        <v>1460</v>
      </c>
      <c r="L61" s="425">
        <f t="shared" si="4"/>
        <v>1530</v>
      </c>
      <c r="M61" s="395">
        <v>1020</v>
      </c>
      <c r="R61" s="286"/>
    </row>
    <row r="62" spans="1:18" x14ac:dyDescent="0.25">
      <c r="A62" s="489">
        <v>46</v>
      </c>
      <c r="B62" s="225" t="s">
        <v>335</v>
      </c>
      <c r="C62" s="92" t="s">
        <v>25</v>
      </c>
      <c r="D62" s="56" t="s">
        <v>336</v>
      </c>
      <c r="E62" s="96"/>
      <c r="F62" s="96"/>
      <c r="G62" s="413">
        <f t="shared" si="2"/>
        <v>2280</v>
      </c>
      <c r="H62" s="826">
        <f t="shared" si="5"/>
        <v>2400</v>
      </c>
      <c r="I62" s="826">
        <f t="shared" si="6"/>
        <v>910</v>
      </c>
      <c r="J62" s="826">
        <f t="shared" si="3"/>
        <v>960</v>
      </c>
      <c r="K62" s="826">
        <f>' КОРПУС Кухня'!G60</f>
        <v>1370</v>
      </c>
      <c r="L62" s="425">
        <f t="shared" si="4"/>
        <v>1440</v>
      </c>
      <c r="M62" s="395">
        <v>910</v>
      </c>
      <c r="R62" s="286"/>
    </row>
    <row r="63" spans="1:18" x14ac:dyDescent="0.25">
      <c r="A63" s="489">
        <v>47</v>
      </c>
      <c r="B63" s="225" t="s">
        <v>29</v>
      </c>
      <c r="C63" s="92" t="s">
        <v>25</v>
      </c>
      <c r="D63" s="56" t="s">
        <v>30</v>
      </c>
      <c r="E63" s="96">
        <v>4</v>
      </c>
      <c r="F63" s="96">
        <v>0.01</v>
      </c>
      <c r="G63" s="413">
        <f t="shared" si="2"/>
        <v>2450</v>
      </c>
      <c r="H63" s="826">
        <f t="shared" si="5"/>
        <v>2570</v>
      </c>
      <c r="I63" s="826">
        <f t="shared" si="6"/>
        <v>1040</v>
      </c>
      <c r="J63" s="826">
        <f t="shared" si="3"/>
        <v>1090</v>
      </c>
      <c r="K63" s="826">
        <f>' КОРПУС Кухня'!G61</f>
        <v>1410</v>
      </c>
      <c r="L63" s="425">
        <f t="shared" si="4"/>
        <v>1480</v>
      </c>
      <c r="M63" s="395">
        <v>1040</v>
      </c>
      <c r="R63" s="286"/>
    </row>
    <row r="64" spans="1:18" ht="19.5" x14ac:dyDescent="0.25">
      <c r="A64" s="489">
        <v>48</v>
      </c>
      <c r="B64" s="225" t="s">
        <v>90</v>
      </c>
      <c r="C64" s="92" t="s">
        <v>91</v>
      </c>
      <c r="D64" s="115" t="s">
        <v>30</v>
      </c>
      <c r="E64" s="96">
        <v>4</v>
      </c>
      <c r="F64" s="96">
        <v>0.01</v>
      </c>
      <c r="G64" s="413">
        <f t="shared" si="2"/>
        <v>3810</v>
      </c>
      <c r="H64" s="826">
        <f t="shared" si="5"/>
        <v>4000</v>
      </c>
      <c r="I64" s="826">
        <f t="shared" si="6"/>
        <v>1440</v>
      </c>
      <c r="J64" s="826">
        <f t="shared" si="3"/>
        <v>1510</v>
      </c>
      <c r="K64" s="826">
        <f>' КОРПУС Кухня'!G62</f>
        <v>2370</v>
      </c>
      <c r="L64" s="425">
        <f t="shared" si="4"/>
        <v>2490</v>
      </c>
      <c r="M64" s="395">
        <v>1440</v>
      </c>
      <c r="R64" s="286"/>
    </row>
    <row r="65" spans="1:20" s="453" customFormat="1" ht="19.5" x14ac:dyDescent="0.25">
      <c r="A65" s="490">
        <v>49</v>
      </c>
      <c r="B65" s="448" t="s">
        <v>480</v>
      </c>
      <c r="C65" s="449" t="s">
        <v>91</v>
      </c>
      <c r="D65" s="479" t="s">
        <v>30</v>
      </c>
      <c r="E65" s="451">
        <v>4</v>
      </c>
      <c r="F65" s="451">
        <v>0.01</v>
      </c>
      <c r="G65" s="413">
        <f t="shared" si="2"/>
        <v>9000</v>
      </c>
      <c r="H65" s="827">
        <f t="shared" ref="H65" si="7">J65+L65</f>
        <v>9450</v>
      </c>
      <c r="I65" s="827">
        <f t="shared" ref="I65" si="8">ROUND(M65*(1+ОбщаяНаценка/100),-1)</f>
        <v>1440</v>
      </c>
      <c r="J65" s="827">
        <f t="shared" ref="J65" si="9">ROUND(I65*1.05,-1)</f>
        <v>1510</v>
      </c>
      <c r="K65" s="827">
        <f>' КОРПУС Кухня'!G63+' КОРПУС Кухня'!G101*2+' КОРПУС Кухня'!G102*4</f>
        <v>7560</v>
      </c>
      <c r="L65" s="425">
        <f t="shared" si="4"/>
        <v>7940</v>
      </c>
      <c r="M65" s="453">
        <v>1440</v>
      </c>
      <c r="N65" s="454" t="s">
        <v>492</v>
      </c>
      <c r="R65" s="455"/>
      <c r="S65" s="455"/>
      <c r="T65" s="455"/>
    </row>
    <row r="66" spans="1:20" s="453" customFormat="1" ht="19.5" x14ac:dyDescent="0.25">
      <c r="A66" s="490">
        <v>50</v>
      </c>
      <c r="B66" s="448" t="s">
        <v>31</v>
      </c>
      <c r="C66" s="449" t="s">
        <v>32</v>
      </c>
      <c r="D66" s="470" t="s">
        <v>30</v>
      </c>
      <c r="E66" s="451">
        <v>4</v>
      </c>
      <c r="F66" s="451">
        <v>0.01</v>
      </c>
      <c r="G66" s="413">
        <f t="shared" si="2"/>
        <v>4460</v>
      </c>
      <c r="H66" s="827">
        <f t="shared" si="5"/>
        <v>4680</v>
      </c>
      <c r="I66" s="827">
        <f t="shared" si="6"/>
        <v>1850</v>
      </c>
      <c r="J66" s="827">
        <f t="shared" si="3"/>
        <v>1940</v>
      </c>
      <c r="K66" s="827">
        <f>' КОРПУС Кухня'!G64</f>
        <v>2610</v>
      </c>
      <c r="L66" s="425">
        <f t="shared" si="4"/>
        <v>2740</v>
      </c>
      <c r="M66" s="453">
        <v>1850</v>
      </c>
      <c r="R66" s="406"/>
      <c r="S66" s="455"/>
      <c r="T66" s="455"/>
    </row>
    <row r="67" spans="1:20" s="453" customFormat="1" ht="19.5" x14ac:dyDescent="0.25">
      <c r="A67" s="490">
        <v>51</v>
      </c>
      <c r="B67" s="448" t="s">
        <v>481</v>
      </c>
      <c r="C67" s="449" t="s">
        <v>32</v>
      </c>
      <c r="D67" s="470" t="s">
        <v>30</v>
      </c>
      <c r="E67" s="451">
        <v>4</v>
      </c>
      <c r="F67" s="451">
        <v>0.01</v>
      </c>
      <c r="G67" s="413">
        <f t="shared" ref="G67" si="10">I67+K67</f>
        <v>11140</v>
      </c>
      <c r="H67" s="827">
        <f t="shared" ref="H67" si="11">J67+L67</f>
        <v>11690</v>
      </c>
      <c r="I67" s="827">
        <f t="shared" ref="I67" si="12">ROUND(M67*(1+ОбщаяНаценка/100),-1)</f>
        <v>1850</v>
      </c>
      <c r="J67" s="827">
        <f t="shared" ref="J67" si="13">ROUND(I67*1.05,-1)</f>
        <v>1940</v>
      </c>
      <c r="K67" s="827">
        <f>' КОРПУС Кухня'!G65+' КОРПУС Кухня'!G101*3+' КОРПУС Кухня'!G102*2</f>
        <v>9290</v>
      </c>
      <c r="L67" s="425">
        <f t="shared" si="4"/>
        <v>9750</v>
      </c>
      <c r="M67" s="453">
        <v>1850</v>
      </c>
      <c r="N67" s="454" t="s">
        <v>492</v>
      </c>
      <c r="R67" s="455"/>
      <c r="S67" s="455"/>
      <c r="T67" s="455"/>
    </row>
    <row r="68" spans="1:20" s="453" customFormat="1" ht="19.5" x14ac:dyDescent="0.25">
      <c r="A68" s="490">
        <v>52</v>
      </c>
      <c r="B68" s="448" t="s">
        <v>33</v>
      </c>
      <c r="C68" s="449" t="s">
        <v>34</v>
      </c>
      <c r="D68" s="479" t="s">
        <v>30</v>
      </c>
      <c r="E68" s="451">
        <v>4</v>
      </c>
      <c r="F68" s="451">
        <v>0.01</v>
      </c>
      <c r="G68" s="413">
        <f t="shared" si="2"/>
        <v>3290</v>
      </c>
      <c r="H68" s="827">
        <f t="shared" si="5"/>
        <v>3450</v>
      </c>
      <c r="I68" s="827">
        <f t="shared" si="6"/>
        <v>1470</v>
      </c>
      <c r="J68" s="827">
        <f t="shared" si="3"/>
        <v>1540</v>
      </c>
      <c r="K68" s="827">
        <f>' КОРПУС Кухня'!G66</f>
        <v>1820</v>
      </c>
      <c r="L68" s="425">
        <f t="shared" si="4"/>
        <v>1910</v>
      </c>
      <c r="M68" s="453">
        <v>1470</v>
      </c>
      <c r="R68" s="406"/>
      <c r="S68" s="455"/>
      <c r="T68" s="455"/>
    </row>
    <row r="69" spans="1:20" s="453" customFormat="1" ht="19.5" x14ac:dyDescent="0.25">
      <c r="A69" s="490">
        <v>53</v>
      </c>
      <c r="B69" s="448" t="s">
        <v>482</v>
      </c>
      <c r="C69" s="449" t="s">
        <v>34</v>
      </c>
      <c r="D69" s="479" t="s">
        <v>30</v>
      </c>
      <c r="E69" s="451">
        <v>4</v>
      </c>
      <c r="F69" s="451">
        <v>0.01</v>
      </c>
      <c r="G69" s="413">
        <f t="shared" ref="G69" si="14">I69+K69</f>
        <v>5320</v>
      </c>
      <c r="H69" s="827">
        <f t="shared" ref="H69" si="15">J69+L69</f>
        <v>5580</v>
      </c>
      <c r="I69" s="827">
        <f t="shared" ref="I69" si="16">ROUND(M69*(1+ОбщаяНаценка/100),-1)</f>
        <v>1470</v>
      </c>
      <c r="J69" s="827">
        <f t="shared" ref="J69" si="17">ROUND(I69*1.05,-1)</f>
        <v>1540</v>
      </c>
      <c r="K69" s="827">
        <f>' КОРПУС Кухня'!G67+' КОРПУС Кухня'!G101</f>
        <v>3850</v>
      </c>
      <c r="L69" s="425">
        <f t="shared" si="4"/>
        <v>4040</v>
      </c>
      <c r="M69" s="453">
        <v>1470</v>
      </c>
      <c r="N69" s="454" t="s">
        <v>491</v>
      </c>
      <c r="R69" s="455"/>
      <c r="S69" s="455"/>
      <c r="T69" s="455"/>
    </row>
    <row r="70" spans="1:20" s="453" customFormat="1" x14ac:dyDescent="0.25">
      <c r="A70" s="490">
        <v>54</v>
      </c>
      <c r="B70" s="448" t="s">
        <v>289</v>
      </c>
      <c r="C70" s="449" t="s">
        <v>25</v>
      </c>
      <c r="D70" s="479" t="s">
        <v>276</v>
      </c>
      <c r="E70" s="451">
        <v>4</v>
      </c>
      <c r="F70" s="451">
        <v>0.01</v>
      </c>
      <c r="G70" s="413">
        <f t="shared" si="2"/>
        <v>2590</v>
      </c>
      <c r="H70" s="827">
        <f t="shared" si="5"/>
        <v>2720</v>
      </c>
      <c r="I70" s="827">
        <f t="shared" si="6"/>
        <v>1080</v>
      </c>
      <c r="J70" s="827">
        <f t="shared" si="3"/>
        <v>1130</v>
      </c>
      <c r="K70" s="827">
        <f>' КОРПУС Кухня'!G68</f>
        <v>1510</v>
      </c>
      <c r="L70" s="425">
        <f t="shared" si="4"/>
        <v>1590</v>
      </c>
      <c r="M70" s="453">
        <v>1080</v>
      </c>
      <c r="R70" s="406"/>
      <c r="S70" s="455"/>
      <c r="T70" s="455"/>
    </row>
    <row r="71" spans="1:20" s="453" customFormat="1" ht="19.5" x14ac:dyDescent="0.25">
      <c r="A71" s="490">
        <v>55</v>
      </c>
      <c r="B71" s="448" t="s">
        <v>337</v>
      </c>
      <c r="C71" s="449" t="s">
        <v>52</v>
      </c>
      <c r="D71" s="470" t="s">
        <v>276</v>
      </c>
      <c r="E71" s="451"/>
      <c r="F71" s="451"/>
      <c r="G71" s="413">
        <f t="shared" si="2"/>
        <v>1830</v>
      </c>
      <c r="H71" s="827">
        <f t="shared" si="5"/>
        <v>1920</v>
      </c>
      <c r="I71" s="827">
        <f t="shared" si="6"/>
        <v>180</v>
      </c>
      <c r="J71" s="827">
        <f t="shared" si="3"/>
        <v>190</v>
      </c>
      <c r="K71" s="827">
        <f>' КОРПУС Кухня'!G70</f>
        <v>1650</v>
      </c>
      <c r="L71" s="425">
        <f t="shared" si="4"/>
        <v>1730</v>
      </c>
      <c r="M71" s="453">
        <v>180</v>
      </c>
      <c r="R71" s="455"/>
      <c r="S71" s="455"/>
      <c r="T71" s="455"/>
    </row>
    <row r="72" spans="1:20" s="453" customFormat="1" x14ac:dyDescent="0.25">
      <c r="A72" s="490">
        <v>56</v>
      </c>
      <c r="B72" s="448" t="s">
        <v>35</v>
      </c>
      <c r="C72" s="449" t="s">
        <v>25</v>
      </c>
      <c r="D72" s="479" t="s">
        <v>36</v>
      </c>
      <c r="E72" s="451">
        <v>5</v>
      </c>
      <c r="F72" s="451">
        <v>0.01</v>
      </c>
      <c r="G72" s="413">
        <f t="shared" si="2"/>
        <v>2620</v>
      </c>
      <c r="H72" s="827">
        <f t="shared" si="5"/>
        <v>2750</v>
      </c>
      <c r="I72" s="827">
        <f t="shared" si="6"/>
        <v>1140</v>
      </c>
      <c r="J72" s="827">
        <f t="shared" si="3"/>
        <v>1200</v>
      </c>
      <c r="K72" s="827">
        <f>' КОРПУС Кухня'!G71</f>
        <v>1480</v>
      </c>
      <c r="L72" s="425">
        <f t="shared" si="4"/>
        <v>1550</v>
      </c>
      <c r="M72" s="453">
        <v>1140</v>
      </c>
      <c r="R72" s="406"/>
      <c r="S72" s="455"/>
      <c r="T72" s="455"/>
    </row>
    <row r="73" spans="1:20" s="453" customFormat="1" ht="19.5" x14ac:dyDescent="0.25">
      <c r="A73" s="490">
        <v>57</v>
      </c>
      <c r="B73" s="448" t="s">
        <v>37</v>
      </c>
      <c r="C73" s="449" t="s">
        <v>32</v>
      </c>
      <c r="D73" s="479" t="s">
        <v>36</v>
      </c>
      <c r="E73" s="451">
        <v>5</v>
      </c>
      <c r="F73" s="451">
        <v>0.01</v>
      </c>
      <c r="G73" s="413">
        <f t="shared" si="2"/>
        <v>4800</v>
      </c>
      <c r="H73" s="827">
        <f t="shared" si="5"/>
        <v>5040</v>
      </c>
      <c r="I73" s="827">
        <f t="shared" si="6"/>
        <v>1970</v>
      </c>
      <c r="J73" s="827">
        <f t="shared" si="3"/>
        <v>2070</v>
      </c>
      <c r="K73" s="827">
        <f>' КОРПУС Кухня'!G72</f>
        <v>2830</v>
      </c>
      <c r="L73" s="425">
        <f t="shared" si="4"/>
        <v>2970</v>
      </c>
      <c r="M73" s="453">
        <v>1970</v>
      </c>
      <c r="R73" s="455"/>
      <c r="S73" s="455"/>
      <c r="T73" s="455"/>
    </row>
    <row r="74" spans="1:20" s="453" customFormat="1" ht="19.5" x14ac:dyDescent="0.25">
      <c r="A74" s="490">
        <v>58</v>
      </c>
      <c r="B74" s="448" t="s">
        <v>483</v>
      </c>
      <c r="C74" s="449" t="s">
        <v>32</v>
      </c>
      <c r="D74" s="479" t="s">
        <v>36</v>
      </c>
      <c r="E74" s="451">
        <v>5</v>
      </c>
      <c r="F74" s="451">
        <v>0.01</v>
      </c>
      <c r="G74" s="413">
        <f t="shared" ref="G74" si="18">I74+K74</f>
        <v>11500</v>
      </c>
      <c r="H74" s="827">
        <f t="shared" ref="H74" si="19">J74+L74</f>
        <v>12080</v>
      </c>
      <c r="I74" s="827">
        <f t="shared" ref="I74" si="20">ROUND(M74*(1+ОбщаяНаценка/100),-1)</f>
        <v>1970</v>
      </c>
      <c r="J74" s="827">
        <f t="shared" ref="J74" si="21">ROUND(I74*1.05,-1)</f>
        <v>2070</v>
      </c>
      <c r="K74" s="827">
        <f>' КОРПУС Кухня'!G73+' КОРПУС Кухня'!G101*3+' КОРПУС Кухня'!G102*2</f>
        <v>9530</v>
      </c>
      <c r="L74" s="425">
        <f t="shared" si="4"/>
        <v>10010</v>
      </c>
      <c r="M74" s="453">
        <v>1970</v>
      </c>
      <c r="N74" s="454" t="s">
        <v>492</v>
      </c>
      <c r="R74" s="455"/>
      <c r="S74" s="455"/>
      <c r="T74" s="455"/>
    </row>
    <row r="75" spans="1:20" s="453" customFormat="1" x14ac:dyDescent="0.25">
      <c r="A75" s="490">
        <v>59</v>
      </c>
      <c r="B75" s="448" t="s">
        <v>38</v>
      </c>
      <c r="C75" s="449" t="s">
        <v>25</v>
      </c>
      <c r="D75" s="479" t="s">
        <v>39</v>
      </c>
      <c r="E75" s="451">
        <v>6</v>
      </c>
      <c r="F75" s="451">
        <v>0.01</v>
      </c>
      <c r="G75" s="413">
        <f t="shared" si="2"/>
        <v>3460</v>
      </c>
      <c r="H75" s="827">
        <f t="shared" si="5"/>
        <v>3630</v>
      </c>
      <c r="I75" s="827">
        <f t="shared" si="6"/>
        <v>1690</v>
      </c>
      <c r="J75" s="827">
        <f t="shared" si="3"/>
        <v>1770</v>
      </c>
      <c r="K75" s="827">
        <f>' КОРПУС Кухня'!G74</f>
        <v>1770</v>
      </c>
      <c r="L75" s="425">
        <f t="shared" si="4"/>
        <v>1860</v>
      </c>
      <c r="M75" s="453">
        <v>1690</v>
      </c>
      <c r="R75" s="455"/>
      <c r="S75" s="455"/>
      <c r="T75" s="455"/>
    </row>
    <row r="76" spans="1:20" s="453" customFormat="1" ht="22.5" x14ac:dyDescent="0.25">
      <c r="A76" s="490">
        <v>60</v>
      </c>
      <c r="B76" s="457" t="s">
        <v>94</v>
      </c>
      <c r="C76" s="449" t="s">
        <v>93</v>
      </c>
      <c r="D76" s="479" t="s">
        <v>39</v>
      </c>
      <c r="E76" s="451">
        <v>6</v>
      </c>
      <c r="F76" s="451">
        <v>0.01</v>
      </c>
      <c r="G76" s="413">
        <f t="shared" si="2"/>
        <v>3030</v>
      </c>
      <c r="H76" s="827">
        <f t="shared" si="5"/>
        <v>3180</v>
      </c>
      <c r="I76" s="827">
        <f t="shared" si="6"/>
        <v>1260</v>
      </c>
      <c r="J76" s="827">
        <f t="shared" si="3"/>
        <v>1320</v>
      </c>
      <c r="K76" s="827">
        <f>' КОРПУС Кухня'!G74</f>
        <v>1770</v>
      </c>
      <c r="L76" s="425">
        <f t="shared" si="4"/>
        <v>1860</v>
      </c>
      <c r="M76" s="453">
        <v>1260</v>
      </c>
      <c r="R76" s="455"/>
      <c r="S76" s="455"/>
      <c r="T76" s="455"/>
    </row>
    <row r="77" spans="1:20" s="453" customFormat="1" ht="19.5" x14ac:dyDescent="0.25">
      <c r="A77" s="490">
        <v>61</v>
      </c>
      <c r="B77" s="448" t="s">
        <v>51</v>
      </c>
      <c r="C77" s="449" t="s">
        <v>52</v>
      </c>
      <c r="D77" s="470" t="s">
        <v>39</v>
      </c>
      <c r="E77" s="451">
        <v>6</v>
      </c>
      <c r="F77" s="451">
        <v>0.01</v>
      </c>
      <c r="G77" s="413">
        <f t="shared" si="2"/>
        <v>2370</v>
      </c>
      <c r="H77" s="827">
        <f t="shared" si="5"/>
        <v>2490</v>
      </c>
      <c r="I77" s="827">
        <f t="shared" si="6"/>
        <v>550</v>
      </c>
      <c r="J77" s="827">
        <f t="shared" si="3"/>
        <v>580</v>
      </c>
      <c r="K77" s="827">
        <f>' КОРПУС Кухня'!G75</f>
        <v>1820</v>
      </c>
      <c r="L77" s="425">
        <f t="shared" si="4"/>
        <v>1910</v>
      </c>
      <c r="M77" s="453">
        <v>550</v>
      </c>
      <c r="R77" s="455"/>
      <c r="S77" s="455"/>
      <c r="T77" s="455"/>
    </row>
    <row r="78" spans="1:20" s="453" customFormat="1" ht="19.5" x14ac:dyDescent="0.25">
      <c r="A78" s="490">
        <v>62</v>
      </c>
      <c r="B78" s="448" t="s">
        <v>92</v>
      </c>
      <c r="C78" s="449" t="s">
        <v>91</v>
      </c>
      <c r="D78" s="479" t="s">
        <v>39</v>
      </c>
      <c r="E78" s="451">
        <v>6</v>
      </c>
      <c r="F78" s="451">
        <v>0.01</v>
      </c>
      <c r="G78" s="413">
        <f t="shared" si="2"/>
        <v>4480</v>
      </c>
      <c r="H78" s="827">
        <f t="shared" si="5"/>
        <v>4700</v>
      </c>
      <c r="I78" s="827">
        <f t="shared" si="6"/>
        <v>1680</v>
      </c>
      <c r="J78" s="827">
        <f t="shared" si="3"/>
        <v>1760</v>
      </c>
      <c r="K78" s="827">
        <f>' КОРПУС Кухня'!G76</f>
        <v>2800</v>
      </c>
      <c r="L78" s="425">
        <f t="shared" si="4"/>
        <v>2940</v>
      </c>
      <c r="M78" s="453">
        <v>1680</v>
      </c>
      <c r="R78" s="455"/>
      <c r="S78" s="455"/>
      <c r="T78" s="455"/>
    </row>
    <row r="79" spans="1:20" s="453" customFormat="1" ht="19.5" x14ac:dyDescent="0.25">
      <c r="A79" s="490">
        <v>63</v>
      </c>
      <c r="B79" s="448" t="s">
        <v>484</v>
      </c>
      <c r="C79" s="449" t="s">
        <v>91</v>
      </c>
      <c r="D79" s="479" t="s">
        <v>39</v>
      </c>
      <c r="E79" s="451">
        <v>6</v>
      </c>
      <c r="F79" s="451">
        <v>0.01</v>
      </c>
      <c r="G79" s="413">
        <f t="shared" ref="G79" si="22">I79+K79</f>
        <v>9670</v>
      </c>
      <c r="H79" s="827">
        <f t="shared" ref="H79" si="23">J79+L79</f>
        <v>10150</v>
      </c>
      <c r="I79" s="827">
        <f t="shared" ref="I79" si="24">ROUND(M79*(1+ОбщаяНаценка/100),-1)</f>
        <v>1680</v>
      </c>
      <c r="J79" s="827">
        <f t="shared" ref="J79" si="25">ROUND(I79*1.05,-1)</f>
        <v>1760</v>
      </c>
      <c r="K79" s="827">
        <f>' КОРПУС Кухня'!G77+' КОРПУС Кухня'!G101*2+' КОРПУС Кухня'!G102*4</f>
        <v>7990</v>
      </c>
      <c r="L79" s="425">
        <f t="shared" si="4"/>
        <v>8390</v>
      </c>
      <c r="M79" s="453">
        <v>1680</v>
      </c>
      <c r="N79" s="454" t="s">
        <v>492</v>
      </c>
      <c r="R79" s="455"/>
      <c r="S79" s="455"/>
      <c r="T79" s="455"/>
    </row>
    <row r="80" spans="1:20" s="453" customFormat="1" ht="19.5" x14ac:dyDescent="0.25">
      <c r="A80" s="490">
        <v>64</v>
      </c>
      <c r="B80" s="448" t="s">
        <v>40</v>
      </c>
      <c r="C80" s="449" t="s">
        <v>32</v>
      </c>
      <c r="D80" s="479" t="s">
        <v>39</v>
      </c>
      <c r="E80" s="451">
        <v>6</v>
      </c>
      <c r="F80" s="451">
        <v>0.01</v>
      </c>
      <c r="G80" s="413">
        <f t="shared" si="2"/>
        <v>5160</v>
      </c>
      <c r="H80" s="827">
        <f t="shared" si="5"/>
        <v>5420</v>
      </c>
      <c r="I80" s="827">
        <f t="shared" si="6"/>
        <v>2100</v>
      </c>
      <c r="J80" s="827">
        <f t="shared" si="3"/>
        <v>2210</v>
      </c>
      <c r="K80" s="827">
        <f>' КОРПУС Кухня'!G78</f>
        <v>3060</v>
      </c>
      <c r="L80" s="425">
        <f t="shared" si="4"/>
        <v>3210</v>
      </c>
      <c r="M80" s="453">
        <v>2100</v>
      </c>
      <c r="N80" s="454"/>
      <c r="R80" s="455"/>
      <c r="S80" s="455"/>
      <c r="T80" s="455"/>
    </row>
    <row r="81" spans="1:20" s="453" customFormat="1" ht="19.5" x14ac:dyDescent="0.25">
      <c r="A81" s="490">
        <v>65</v>
      </c>
      <c r="B81" s="448" t="s">
        <v>485</v>
      </c>
      <c r="C81" s="449" t="s">
        <v>32</v>
      </c>
      <c r="D81" s="479" t="s">
        <v>39</v>
      </c>
      <c r="E81" s="451">
        <v>6</v>
      </c>
      <c r="F81" s="451">
        <v>0.01</v>
      </c>
      <c r="G81" s="413">
        <f t="shared" ref="G81" si="26">I81+K81</f>
        <v>11880</v>
      </c>
      <c r="H81" s="827">
        <f t="shared" ref="H81" si="27">J81+L81</f>
        <v>12480</v>
      </c>
      <c r="I81" s="827">
        <f t="shared" ref="I81" si="28">ROUND(M81*(1+ОбщаяНаценка/100),-1)</f>
        <v>2100</v>
      </c>
      <c r="J81" s="827">
        <f t="shared" ref="J81" si="29">ROUND(I81*1.05,-1)</f>
        <v>2210</v>
      </c>
      <c r="K81" s="827">
        <f>' КОРПУС Кухня'!G79+' КОРПУС Кухня'!G101*3+' КОРПУС Кухня'!G102*2</f>
        <v>9780</v>
      </c>
      <c r="L81" s="425">
        <f t="shared" si="4"/>
        <v>10270</v>
      </c>
      <c r="M81" s="453">
        <v>2100</v>
      </c>
      <c r="N81" s="454" t="s">
        <v>492</v>
      </c>
      <c r="R81" s="455"/>
      <c r="S81" s="455"/>
      <c r="T81" s="455"/>
    </row>
    <row r="82" spans="1:20" s="453" customFormat="1" ht="19.5" x14ac:dyDescent="0.25">
      <c r="A82" s="490">
        <v>66</v>
      </c>
      <c r="B82" s="448" t="s">
        <v>41</v>
      </c>
      <c r="C82" s="449" t="s">
        <v>34</v>
      </c>
      <c r="D82" s="479" t="s">
        <v>39</v>
      </c>
      <c r="E82" s="451">
        <v>6</v>
      </c>
      <c r="F82" s="451">
        <v>0.01</v>
      </c>
      <c r="G82" s="413">
        <f t="shared" ref="G82:G119" si="30">I82+K82</f>
        <v>4340</v>
      </c>
      <c r="H82" s="827">
        <f t="shared" si="5"/>
        <v>4550</v>
      </c>
      <c r="I82" s="827">
        <f t="shared" si="6"/>
        <v>2070</v>
      </c>
      <c r="J82" s="827">
        <f t="shared" si="3"/>
        <v>2170</v>
      </c>
      <c r="K82" s="827">
        <f>' КОРПУС Кухня'!G80</f>
        <v>2270</v>
      </c>
      <c r="L82" s="425">
        <f t="shared" ref="L82:L119" si="31">ROUND(K82*1.05,-1)</f>
        <v>2380</v>
      </c>
      <c r="M82" s="453">
        <v>2070</v>
      </c>
      <c r="R82" s="455"/>
      <c r="S82" s="455"/>
      <c r="T82" s="455"/>
    </row>
    <row r="83" spans="1:20" s="453" customFormat="1" ht="19.5" x14ac:dyDescent="0.25">
      <c r="A83" s="490">
        <v>67</v>
      </c>
      <c r="B83" s="448" t="s">
        <v>486</v>
      </c>
      <c r="C83" s="449" t="s">
        <v>34</v>
      </c>
      <c r="D83" s="479" t="s">
        <v>39</v>
      </c>
      <c r="E83" s="451">
        <v>6</v>
      </c>
      <c r="F83" s="451">
        <v>0.01</v>
      </c>
      <c r="G83" s="413">
        <f t="shared" ref="G83" si="32">I83+K83</f>
        <v>6380</v>
      </c>
      <c r="H83" s="827">
        <f t="shared" ref="H83" si="33">J83+L83</f>
        <v>6700</v>
      </c>
      <c r="I83" s="827">
        <f t="shared" ref="I83" si="34">ROUND(M83*(1+ОбщаяНаценка/100),-1)</f>
        <v>2070</v>
      </c>
      <c r="J83" s="827">
        <f t="shared" ref="J83" si="35">ROUND(I83*1.05,-1)</f>
        <v>2170</v>
      </c>
      <c r="K83" s="827">
        <f>' КОРПУС Кухня'!G81+' КОРПУС Кухня'!G101</f>
        <v>4310</v>
      </c>
      <c r="L83" s="425">
        <f t="shared" si="31"/>
        <v>4530</v>
      </c>
      <c r="M83" s="453">
        <v>2070</v>
      </c>
      <c r="N83" s="454" t="s">
        <v>493</v>
      </c>
      <c r="R83" s="455"/>
      <c r="S83" s="455"/>
      <c r="T83" s="455"/>
    </row>
    <row r="84" spans="1:20" s="453" customFormat="1" x14ac:dyDescent="0.25">
      <c r="A84" s="490">
        <v>68</v>
      </c>
      <c r="B84" s="448" t="s">
        <v>359</v>
      </c>
      <c r="C84" s="449" t="s">
        <v>25</v>
      </c>
      <c r="D84" s="479" t="s">
        <v>334</v>
      </c>
      <c r="E84" s="451"/>
      <c r="F84" s="451"/>
      <c r="G84" s="413">
        <f t="shared" si="30"/>
        <v>3640</v>
      </c>
      <c r="H84" s="827">
        <f t="shared" si="5"/>
        <v>3830</v>
      </c>
      <c r="I84" s="827">
        <f t="shared" si="6"/>
        <v>1700</v>
      </c>
      <c r="J84" s="827">
        <f t="shared" si="3"/>
        <v>1790</v>
      </c>
      <c r="K84" s="827">
        <f>' КОРПУС Кухня'!G83</f>
        <v>1940</v>
      </c>
      <c r="L84" s="425">
        <f t="shared" si="31"/>
        <v>2040</v>
      </c>
      <c r="M84" s="453">
        <v>1700</v>
      </c>
      <c r="R84" s="455"/>
      <c r="S84" s="455"/>
      <c r="T84" s="455"/>
    </row>
    <row r="85" spans="1:20" s="453" customFormat="1" x14ac:dyDescent="0.25">
      <c r="A85" s="490">
        <v>69</v>
      </c>
      <c r="B85" s="448" t="s">
        <v>42</v>
      </c>
      <c r="C85" s="449" t="s">
        <v>25</v>
      </c>
      <c r="D85" s="479" t="s">
        <v>43</v>
      </c>
      <c r="E85" s="451">
        <v>8</v>
      </c>
      <c r="F85" s="451">
        <v>0.02</v>
      </c>
      <c r="G85" s="413">
        <f t="shared" si="30"/>
        <v>3870</v>
      </c>
      <c r="H85" s="827">
        <f t="shared" si="5"/>
        <v>4070</v>
      </c>
      <c r="I85" s="827">
        <f t="shared" si="6"/>
        <v>1920</v>
      </c>
      <c r="J85" s="827">
        <f t="shared" si="3"/>
        <v>2020</v>
      </c>
      <c r="K85" s="827">
        <f>' КОРПУС Кухня'!G84</f>
        <v>1950</v>
      </c>
      <c r="L85" s="425">
        <f t="shared" si="31"/>
        <v>2050</v>
      </c>
      <c r="M85" s="453">
        <v>1920</v>
      </c>
      <c r="R85" s="455"/>
      <c r="S85" s="455"/>
      <c r="T85" s="455"/>
    </row>
    <row r="86" spans="1:20" s="453" customFormat="1" ht="19.5" x14ac:dyDescent="0.25">
      <c r="A86" s="490">
        <v>70</v>
      </c>
      <c r="B86" s="448" t="s">
        <v>95</v>
      </c>
      <c r="C86" s="449" t="s">
        <v>91</v>
      </c>
      <c r="D86" s="479" t="s">
        <v>43</v>
      </c>
      <c r="E86" s="451">
        <v>8</v>
      </c>
      <c r="F86" s="451">
        <v>0.02</v>
      </c>
      <c r="G86" s="413">
        <f t="shared" si="30"/>
        <v>5070</v>
      </c>
      <c r="H86" s="827">
        <f t="shared" si="5"/>
        <v>5330</v>
      </c>
      <c r="I86" s="827">
        <f t="shared" si="6"/>
        <v>1920</v>
      </c>
      <c r="J86" s="827">
        <f t="shared" si="3"/>
        <v>2020</v>
      </c>
      <c r="K86" s="827">
        <f>' КОРПУС Кухня'!G85</f>
        <v>3150</v>
      </c>
      <c r="L86" s="425">
        <f t="shared" si="31"/>
        <v>3310</v>
      </c>
      <c r="M86" s="453">
        <v>1920</v>
      </c>
      <c r="R86" s="455"/>
      <c r="S86" s="455"/>
      <c r="T86" s="455"/>
    </row>
    <row r="87" spans="1:20" s="453" customFormat="1" ht="19.5" x14ac:dyDescent="0.25">
      <c r="A87" s="490">
        <v>71</v>
      </c>
      <c r="B87" s="448" t="s">
        <v>487</v>
      </c>
      <c r="C87" s="449" t="s">
        <v>91</v>
      </c>
      <c r="D87" s="479" t="s">
        <v>43</v>
      </c>
      <c r="E87" s="451">
        <v>8</v>
      </c>
      <c r="F87" s="451">
        <v>0.02</v>
      </c>
      <c r="G87" s="413">
        <f t="shared" ref="G87" si="36">I87+K87</f>
        <v>10340</v>
      </c>
      <c r="H87" s="827">
        <f t="shared" ref="H87" si="37">J87+L87</f>
        <v>10860</v>
      </c>
      <c r="I87" s="827">
        <f t="shared" ref="I87" si="38">ROUND(M87*(1+ОбщаяНаценка/100),-1)</f>
        <v>1920</v>
      </c>
      <c r="J87" s="827">
        <f t="shared" ref="J87" si="39">ROUND(I87*1.05,-1)</f>
        <v>2020</v>
      </c>
      <c r="K87" s="827">
        <f>' КОРПУС Кухня'!G86+' КОРПУС Кухня'!G101*2+' КОРПУС Кухня'!G102*4</f>
        <v>8420</v>
      </c>
      <c r="L87" s="425">
        <f t="shared" si="31"/>
        <v>8840</v>
      </c>
      <c r="M87" s="453">
        <v>1920</v>
      </c>
      <c r="N87" s="454" t="s">
        <v>492</v>
      </c>
      <c r="R87" s="455"/>
      <c r="S87" s="455"/>
      <c r="T87" s="455"/>
    </row>
    <row r="88" spans="1:20" s="453" customFormat="1" ht="19.5" x14ac:dyDescent="0.25">
      <c r="A88" s="490">
        <v>72</v>
      </c>
      <c r="B88" s="448" t="s">
        <v>44</v>
      </c>
      <c r="C88" s="449" t="s">
        <v>34</v>
      </c>
      <c r="D88" s="479" t="s">
        <v>43</v>
      </c>
      <c r="E88" s="451">
        <v>8</v>
      </c>
      <c r="F88" s="451">
        <v>0.02</v>
      </c>
      <c r="G88" s="413">
        <f t="shared" si="30"/>
        <v>5610</v>
      </c>
      <c r="H88" s="827">
        <f t="shared" si="5"/>
        <v>5890</v>
      </c>
      <c r="I88" s="827">
        <f t="shared" si="6"/>
        <v>2680</v>
      </c>
      <c r="J88" s="827">
        <f t="shared" si="3"/>
        <v>2810</v>
      </c>
      <c r="K88" s="827">
        <f>' КОРПУС Кухня'!G87</f>
        <v>2930</v>
      </c>
      <c r="L88" s="425">
        <f t="shared" si="31"/>
        <v>3080</v>
      </c>
      <c r="M88" s="453">
        <v>2680</v>
      </c>
      <c r="R88" s="455"/>
      <c r="S88" s="455"/>
      <c r="T88" s="455"/>
    </row>
    <row r="89" spans="1:20" s="453" customFormat="1" ht="19.5" x14ac:dyDescent="0.25">
      <c r="A89" s="490">
        <v>73</v>
      </c>
      <c r="B89" s="448" t="s">
        <v>488</v>
      </c>
      <c r="C89" s="449" t="s">
        <v>34</v>
      </c>
      <c r="D89" s="479" t="s">
        <v>43</v>
      </c>
      <c r="E89" s="451">
        <v>8</v>
      </c>
      <c r="F89" s="451">
        <v>0.02</v>
      </c>
      <c r="G89" s="413">
        <f t="shared" ref="G89" si="40">I89+K89</f>
        <v>9860</v>
      </c>
      <c r="H89" s="827">
        <f t="shared" ref="H89" si="41">J89+L89</f>
        <v>10350</v>
      </c>
      <c r="I89" s="827">
        <f t="shared" ref="I89" si="42">ROUND(M89*(1+ОбщаяНаценка/100),-1)</f>
        <v>2680</v>
      </c>
      <c r="J89" s="827">
        <f t="shared" ref="J89" si="43">ROUND(I89*1.05,-1)</f>
        <v>2810</v>
      </c>
      <c r="K89" s="827">
        <f>' КОРПУС Кухня'!G88+' КОРПУС Кухня'!G101*2</f>
        <v>7180</v>
      </c>
      <c r="L89" s="425">
        <f t="shared" si="31"/>
        <v>7540</v>
      </c>
      <c r="M89" s="453">
        <v>2680</v>
      </c>
      <c r="N89" s="454" t="s">
        <v>491</v>
      </c>
      <c r="R89" s="455"/>
      <c r="S89" s="455"/>
      <c r="T89" s="455"/>
    </row>
    <row r="90" spans="1:20" s="453" customFormat="1" x14ac:dyDescent="0.25">
      <c r="A90" s="490">
        <v>74</v>
      </c>
      <c r="B90" s="448" t="s">
        <v>56</v>
      </c>
      <c r="C90" s="481" t="s">
        <v>6</v>
      </c>
      <c r="D90" s="470" t="s">
        <v>57</v>
      </c>
      <c r="E90" s="451">
        <v>12</v>
      </c>
      <c r="F90" s="451">
        <v>0.02</v>
      </c>
      <c r="G90" s="413">
        <f t="shared" si="30"/>
        <v>7910</v>
      </c>
      <c r="H90" s="827">
        <f t="shared" ref="H90:H119" si="44">J90+L90</f>
        <v>8310</v>
      </c>
      <c r="I90" s="827">
        <f t="shared" ref="I90:I119" si="45">ROUND(M90*(1+ОбщаяНаценка/100),-1)</f>
        <v>2390</v>
      </c>
      <c r="J90" s="827">
        <f t="shared" si="3"/>
        <v>2510</v>
      </c>
      <c r="K90" s="827">
        <f>' КОРПУС Кухня'!G89</f>
        <v>5520</v>
      </c>
      <c r="L90" s="425">
        <f t="shared" si="31"/>
        <v>5800</v>
      </c>
      <c r="M90" s="453">
        <v>2390</v>
      </c>
      <c r="R90" s="455"/>
      <c r="S90" s="455"/>
      <c r="T90" s="455"/>
    </row>
    <row r="91" spans="1:20" s="453" customFormat="1" ht="15" customHeight="1" x14ac:dyDescent="0.25">
      <c r="A91" s="490">
        <v>75</v>
      </c>
      <c r="B91" s="467" t="s">
        <v>132</v>
      </c>
      <c r="C91" s="481" t="s">
        <v>143</v>
      </c>
      <c r="D91" s="470" t="s">
        <v>57</v>
      </c>
      <c r="E91" s="451">
        <v>12</v>
      </c>
      <c r="F91" s="451">
        <v>0.02</v>
      </c>
      <c r="G91" s="413">
        <f t="shared" si="30"/>
        <v>8770</v>
      </c>
      <c r="H91" s="827">
        <f t="shared" si="44"/>
        <v>9210</v>
      </c>
      <c r="I91" s="827">
        <f t="shared" si="45"/>
        <v>3250</v>
      </c>
      <c r="J91" s="827">
        <f t="shared" ref="J91:J119" si="46">ROUND(I91*1.05,-1)</f>
        <v>3410</v>
      </c>
      <c r="K91" s="827">
        <f>' КОРПУС Кухня'!G89</f>
        <v>5520</v>
      </c>
      <c r="L91" s="425">
        <f t="shared" si="31"/>
        <v>5800</v>
      </c>
      <c r="M91" s="453">
        <v>3250</v>
      </c>
      <c r="R91" s="455"/>
      <c r="S91" s="455"/>
      <c r="T91" s="455"/>
    </row>
    <row r="92" spans="1:20" s="453" customFormat="1" ht="21" customHeight="1" x14ac:dyDescent="0.25">
      <c r="A92" s="490">
        <v>76</v>
      </c>
      <c r="B92" s="448" t="s">
        <v>430</v>
      </c>
      <c r="C92" s="481" t="s">
        <v>427</v>
      </c>
      <c r="D92" s="463" t="s">
        <v>57</v>
      </c>
      <c r="E92" s="451">
        <v>12</v>
      </c>
      <c r="F92" s="451">
        <v>0.02</v>
      </c>
      <c r="G92" s="413">
        <f t="shared" si="30"/>
        <v>8680</v>
      </c>
      <c r="H92" s="827">
        <f t="shared" si="44"/>
        <v>9120</v>
      </c>
      <c r="I92" s="827">
        <f t="shared" si="45"/>
        <v>3160</v>
      </c>
      <c r="J92" s="827">
        <f t="shared" si="46"/>
        <v>3320</v>
      </c>
      <c r="K92" s="827">
        <f>' КОРПУС Кухня'!G89</f>
        <v>5520</v>
      </c>
      <c r="L92" s="425">
        <f t="shared" si="31"/>
        <v>5800</v>
      </c>
      <c r="M92" s="453">
        <v>3160</v>
      </c>
      <c r="R92" s="455"/>
      <c r="S92" s="455"/>
      <c r="T92" s="455"/>
    </row>
    <row r="93" spans="1:20" s="453" customFormat="1" ht="21.75" customHeight="1" x14ac:dyDescent="0.25">
      <c r="A93" s="490">
        <v>77</v>
      </c>
      <c r="B93" s="448" t="s">
        <v>102</v>
      </c>
      <c r="C93" s="481" t="s">
        <v>104</v>
      </c>
      <c r="D93" s="463" t="s">
        <v>57</v>
      </c>
      <c r="E93" s="451">
        <v>12</v>
      </c>
      <c r="F93" s="451">
        <v>0.02</v>
      </c>
      <c r="G93" s="413">
        <f t="shared" si="30"/>
        <v>9370</v>
      </c>
      <c r="H93" s="827">
        <f t="shared" si="44"/>
        <v>9840</v>
      </c>
      <c r="I93" s="827">
        <f t="shared" si="45"/>
        <v>3850</v>
      </c>
      <c r="J93" s="827">
        <f t="shared" si="46"/>
        <v>4040</v>
      </c>
      <c r="K93" s="827">
        <f>' КОРПУС Кухня'!G89</f>
        <v>5520</v>
      </c>
      <c r="L93" s="425">
        <f t="shared" si="31"/>
        <v>5800</v>
      </c>
      <c r="M93" s="453">
        <v>3850</v>
      </c>
      <c r="R93" s="455"/>
      <c r="S93" s="455"/>
      <c r="T93" s="455"/>
    </row>
    <row r="94" spans="1:20" s="453" customFormat="1" x14ac:dyDescent="0.25">
      <c r="A94" s="490">
        <v>78</v>
      </c>
      <c r="B94" s="448" t="s">
        <v>324</v>
      </c>
      <c r="C94" s="481" t="s">
        <v>6</v>
      </c>
      <c r="D94" s="463" t="s">
        <v>57</v>
      </c>
      <c r="E94" s="451"/>
      <c r="F94" s="451"/>
      <c r="G94" s="413">
        <f t="shared" si="30"/>
        <v>7760</v>
      </c>
      <c r="H94" s="827">
        <f t="shared" si="44"/>
        <v>8150</v>
      </c>
      <c r="I94" s="827">
        <f t="shared" si="45"/>
        <v>2140</v>
      </c>
      <c r="J94" s="827">
        <f t="shared" si="46"/>
        <v>2250</v>
      </c>
      <c r="K94" s="827">
        <f>' КОРПУС Кухня'!G90</f>
        <v>5620</v>
      </c>
      <c r="L94" s="425">
        <f t="shared" si="31"/>
        <v>5900</v>
      </c>
      <c r="M94" s="453">
        <v>2140</v>
      </c>
      <c r="R94" s="455"/>
      <c r="S94" s="455"/>
      <c r="T94" s="455"/>
    </row>
    <row r="95" spans="1:20" s="453" customFormat="1" x14ac:dyDescent="0.25">
      <c r="A95" s="490">
        <v>79</v>
      </c>
      <c r="B95" s="448" t="s">
        <v>489</v>
      </c>
      <c r="C95" s="481" t="s">
        <v>6</v>
      </c>
      <c r="D95" s="463" t="s">
        <v>57</v>
      </c>
      <c r="E95" s="451"/>
      <c r="F95" s="451"/>
      <c r="G95" s="413">
        <f t="shared" ref="G95" si="47">I95+K95</f>
        <v>10330</v>
      </c>
      <c r="H95" s="827">
        <f t="shared" ref="H95" si="48">J95+L95</f>
        <v>10850</v>
      </c>
      <c r="I95" s="827">
        <f t="shared" ref="I95" si="49">ROUND(M95*(1+ОбщаяНаценка/100),-1)</f>
        <v>2140</v>
      </c>
      <c r="J95" s="827">
        <f t="shared" ref="J95" si="50">ROUND(I95*1.05,-1)</f>
        <v>2250</v>
      </c>
      <c r="K95" s="827">
        <f>' КОРПУС Кухня'!G91+' КОРПУС Кухня'!G101+' КОРПУС Кухня'!G102*2</f>
        <v>8190</v>
      </c>
      <c r="L95" s="425">
        <f t="shared" si="31"/>
        <v>8600</v>
      </c>
      <c r="M95" s="453">
        <v>2140</v>
      </c>
      <c r="N95" s="454" t="s">
        <v>492</v>
      </c>
      <c r="R95" s="455"/>
      <c r="S95" s="455"/>
      <c r="T95" s="455"/>
    </row>
    <row r="96" spans="1:20" s="453" customFormat="1" x14ac:dyDescent="0.25">
      <c r="A96" s="490">
        <v>80</v>
      </c>
      <c r="B96" s="467" t="s">
        <v>127</v>
      </c>
      <c r="C96" s="482" t="s">
        <v>6</v>
      </c>
      <c r="D96" s="463" t="s">
        <v>139</v>
      </c>
      <c r="E96" s="451"/>
      <c r="F96" s="451"/>
      <c r="G96" s="413">
        <f t="shared" si="30"/>
        <v>8590</v>
      </c>
      <c r="H96" s="827">
        <f t="shared" si="44"/>
        <v>9020</v>
      </c>
      <c r="I96" s="827">
        <f t="shared" si="45"/>
        <v>2570</v>
      </c>
      <c r="J96" s="827">
        <f t="shared" si="46"/>
        <v>2700</v>
      </c>
      <c r="K96" s="827">
        <f>' КОРПУС Кухня'!G92</f>
        <v>6020</v>
      </c>
      <c r="L96" s="425">
        <f t="shared" si="31"/>
        <v>6320</v>
      </c>
      <c r="M96" s="453">
        <v>2570</v>
      </c>
      <c r="R96" s="406"/>
      <c r="S96" s="455"/>
      <c r="T96" s="455"/>
    </row>
    <row r="97" spans="1:20" s="453" customFormat="1" ht="19.5" customHeight="1" x14ac:dyDescent="0.25">
      <c r="A97" s="490">
        <v>81</v>
      </c>
      <c r="B97" s="467" t="s">
        <v>317</v>
      </c>
      <c r="C97" s="481" t="s">
        <v>143</v>
      </c>
      <c r="D97" s="463" t="s">
        <v>139</v>
      </c>
      <c r="E97" s="451"/>
      <c r="F97" s="451"/>
      <c r="G97" s="413">
        <f t="shared" si="30"/>
        <v>9470</v>
      </c>
      <c r="H97" s="827">
        <f t="shared" si="44"/>
        <v>9940</v>
      </c>
      <c r="I97" s="827">
        <f t="shared" si="45"/>
        <v>3450</v>
      </c>
      <c r="J97" s="827">
        <f t="shared" si="46"/>
        <v>3620</v>
      </c>
      <c r="K97" s="827">
        <f>' КОРПУС Кухня'!G92</f>
        <v>6020</v>
      </c>
      <c r="L97" s="425">
        <f t="shared" si="31"/>
        <v>6320</v>
      </c>
      <c r="M97" s="453">
        <v>3450</v>
      </c>
      <c r="R97" s="406"/>
      <c r="S97" s="455"/>
      <c r="T97" s="455"/>
    </row>
    <row r="98" spans="1:20" s="453" customFormat="1" ht="23.25" customHeight="1" x14ac:dyDescent="0.25">
      <c r="A98" s="490">
        <v>82</v>
      </c>
      <c r="B98" s="467" t="s">
        <v>426</v>
      </c>
      <c r="C98" s="481" t="s">
        <v>427</v>
      </c>
      <c r="D98" s="463" t="s">
        <v>139</v>
      </c>
      <c r="E98" s="451"/>
      <c r="F98" s="451"/>
      <c r="G98" s="413">
        <f t="shared" si="30"/>
        <v>9450</v>
      </c>
      <c r="H98" s="827">
        <f t="shared" si="44"/>
        <v>9920</v>
      </c>
      <c r="I98" s="827">
        <f t="shared" si="45"/>
        <v>3430</v>
      </c>
      <c r="J98" s="827">
        <f t="shared" si="46"/>
        <v>3600</v>
      </c>
      <c r="K98" s="827">
        <f>' КОРПУС Кухня'!G92</f>
        <v>6020</v>
      </c>
      <c r="L98" s="425">
        <f t="shared" si="31"/>
        <v>6320</v>
      </c>
      <c r="M98" s="453">
        <v>3430</v>
      </c>
      <c r="R98" s="406"/>
      <c r="S98" s="455"/>
      <c r="T98" s="455"/>
    </row>
    <row r="99" spans="1:20" s="453" customFormat="1" ht="21.75" customHeight="1" x14ac:dyDescent="0.25">
      <c r="A99" s="490">
        <v>83</v>
      </c>
      <c r="B99" s="467" t="s">
        <v>316</v>
      </c>
      <c r="C99" s="481" t="s">
        <v>104</v>
      </c>
      <c r="D99" s="463" t="s">
        <v>139</v>
      </c>
      <c r="E99" s="451"/>
      <c r="F99" s="451"/>
      <c r="G99" s="413">
        <f t="shared" si="30"/>
        <v>10130</v>
      </c>
      <c r="H99" s="827">
        <f t="shared" si="44"/>
        <v>10640</v>
      </c>
      <c r="I99" s="827">
        <f t="shared" si="45"/>
        <v>4110</v>
      </c>
      <c r="J99" s="827">
        <f t="shared" si="46"/>
        <v>4320</v>
      </c>
      <c r="K99" s="827">
        <f>' КОРПУС Кухня'!G92</f>
        <v>6020</v>
      </c>
      <c r="L99" s="425">
        <f t="shared" si="31"/>
        <v>6320</v>
      </c>
      <c r="M99" s="453">
        <v>4110</v>
      </c>
      <c r="R99" s="406"/>
      <c r="S99" s="455"/>
      <c r="T99" s="455"/>
    </row>
    <row r="100" spans="1:20" s="453" customFormat="1" x14ac:dyDescent="0.25">
      <c r="A100" s="490">
        <v>84</v>
      </c>
      <c r="B100" s="467" t="s">
        <v>325</v>
      </c>
      <c r="C100" s="481" t="s">
        <v>6</v>
      </c>
      <c r="D100" s="463" t="s">
        <v>139</v>
      </c>
      <c r="E100" s="451"/>
      <c r="F100" s="451"/>
      <c r="G100" s="413">
        <f t="shared" si="30"/>
        <v>8590</v>
      </c>
      <c r="H100" s="827">
        <f t="shared" si="44"/>
        <v>9020</v>
      </c>
      <c r="I100" s="827">
        <f t="shared" si="45"/>
        <v>2330</v>
      </c>
      <c r="J100" s="827">
        <f t="shared" si="46"/>
        <v>2450</v>
      </c>
      <c r="K100" s="827">
        <f>' КОРПУС Кухня'!G93</f>
        <v>6260</v>
      </c>
      <c r="L100" s="425">
        <f t="shared" si="31"/>
        <v>6570</v>
      </c>
      <c r="M100" s="453">
        <v>2330</v>
      </c>
      <c r="R100" s="406"/>
      <c r="S100" s="455"/>
      <c r="T100" s="455"/>
    </row>
    <row r="101" spans="1:20" s="453" customFormat="1" x14ac:dyDescent="0.25">
      <c r="A101" s="490">
        <v>85</v>
      </c>
      <c r="B101" s="467" t="s">
        <v>490</v>
      </c>
      <c r="C101" s="481" t="s">
        <v>6</v>
      </c>
      <c r="D101" s="463" t="s">
        <v>139</v>
      </c>
      <c r="E101" s="451"/>
      <c r="F101" s="451"/>
      <c r="G101" s="413">
        <f t="shared" ref="G101" si="51">I101+K101</f>
        <v>11080</v>
      </c>
      <c r="H101" s="827">
        <f t="shared" ref="H101" si="52">J101+L101</f>
        <v>11640</v>
      </c>
      <c r="I101" s="827">
        <f t="shared" ref="I101" si="53">ROUND(M101*(1+ОбщаяНаценка/100),-1)</f>
        <v>2330</v>
      </c>
      <c r="J101" s="827">
        <f t="shared" ref="J101" si="54">ROUND(I101*1.05,-1)</f>
        <v>2450</v>
      </c>
      <c r="K101" s="827">
        <f>' КОРПУС Кухня'!G94+' КОРПУС Кухня'!G101+' КОРПУС Кухня'!G102*2</f>
        <v>8750</v>
      </c>
      <c r="L101" s="425">
        <f t="shared" si="31"/>
        <v>9190</v>
      </c>
      <c r="M101" s="453">
        <v>2330</v>
      </c>
      <c r="N101" s="454" t="s">
        <v>492</v>
      </c>
      <c r="R101" s="455"/>
      <c r="S101" s="455"/>
      <c r="T101" s="455"/>
    </row>
    <row r="102" spans="1:20" s="453" customFormat="1" ht="28.5" customHeight="1" x14ac:dyDescent="0.25">
      <c r="A102" s="490">
        <v>86</v>
      </c>
      <c r="B102" s="467" t="s">
        <v>141</v>
      </c>
      <c r="C102" s="482" t="s">
        <v>142</v>
      </c>
      <c r="D102" s="463" t="s">
        <v>139</v>
      </c>
      <c r="E102" s="451"/>
      <c r="F102" s="451"/>
      <c r="G102" s="413">
        <f t="shared" si="30"/>
        <v>7420</v>
      </c>
      <c r="H102" s="827">
        <f t="shared" si="44"/>
        <v>7790</v>
      </c>
      <c r="I102" s="827">
        <f t="shared" si="45"/>
        <v>3220</v>
      </c>
      <c r="J102" s="827">
        <f t="shared" si="46"/>
        <v>3380</v>
      </c>
      <c r="K102" s="827">
        <f>' КОРПУС Кухня'!G95</f>
        <v>4200</v>
      </c>
      <c r="L102" s="425">
        <f t="shared" si="31"/>
        <v>4410</v>
      </c>
      <c r="M102" s="453">
        <v>3220</v>
      </c>
      <c r="R102" s="406"/>
      <c r="S102" s="455"/>
      <c r="T102" s="455"/>
    </row>
    <row r="103" spans="1:20" s="453" customFormat="1" ht="27" customHeight="1" x14ac:dyDescent="0.25">
      <c r="A103" s="490">
        <v>87</v>
      </c>
      <c r="B103" s="467" t="s">
        <v>140</v>
      </c>
      <c r="C103" s="482" t="s">
        <v>142</v>
      </c>
      <c r="D103" s="463" t="s">
        <v>57</v>
      </c>
      <c r="E103" s="451"/>
      <c r="F103" s="451"/>
      <c r="G103" s="413">
        <f t="shared" si="30"/>
        <v>7000</v>
      </c>
      <c r="H103" s="827">
        <f t="shared" si="44"/>
        <v>7350</v>
      </c>
      <c r="I103" s="827">
        <f t="shared" si="45"/>
        <v>3030</v>
      </c>
      <c r="J103" s="827">
        <f t="shared" si="46"/>
        <v>3180</v>
      </c>
      <c r="K103" s="827">
        <f>' КОРПУС Кухня'!G96</f>
        <v>3970</v>
      </c>
      <c r="L103" s="425">
        <f t="shared" si="31"/>
        <v>4170</v>
      </c>
      <c r="M103" s="453">
        <v>3030</v>
      </c>
      <c r="R103" s="406"/>
      <c r="S103" s="455"/>
      <c r="T103" s="455"/>
    </row>
    <row r="104" spans="1:20" s="453" customFormat="1" ht="29.25" customHeight="1" x14ac:dyDescent="0.25">
      <c r="A104" s="490">
        <v>88</v>
      </c>
      <c r="B104" s="467" t="s">
        <v>114</v>
      </c>
      <c r="C104" s="468" t="s">
        <v>115</v>
      </c>
      <c r="D104" s="463" t="s">
        <v>156</v>
      </c>
      <c r="E104" s="451">
        <v>3</v>
      </c>
      <c r="F104" s="451">
        <v>0.04</v>
      </c>
      <c r="G104" s="413">
        <f t="shared" si="30"/>
        <v>2280</v>
      </c>
      <c r="H104" s="827">
        <f t="shared" si="44"/>
        <v>2400</v>
      </c>
      <c r="I104" s="827">
        <f t="shared" si="45"/>
        <v>1770</v>
      </c>
      <c r="J104" s="827">
        <f t="shared" si="46"/>
        <v>1860</v>
      </c>
      <c r="K104" s="827">
        <f>' КОРПУС Кухня'!G97</f>
        <v>510</v>
      </c>
      <c r="L104" s="425">
        <f t="shared" si="31"/>
        <v>540</v>
      </c>
      <c r="M104" s="453">
        <v>1770</v>
      </c>
      <c r="R104" s="406"/>
      <c r="S104" s="455"/>
      <c r="T104" s="455"/>
    </row>
    <row r="105" spans="1:20" s="453" customFormat="1" ht="29.25" x14ac:dyDescent="0.25">
      <c r="A105" s="491">
        <v>89</v>
      </c>
      <c r="B105" s="467" t="s">
        <v>116</v>
      </c>
      <c r="C105" s="468" t="s">
        <v>117</v>
      </c>
      <c r="D105" s="463" t="s">
        <v>156</v>
      </c>
      <c r="E105" s="451">
        <v>3</v>
      </c>
      <c r="F105" s="451">
        <v>0.04</v>
      </c>
      <c r="G105" s="413">
        <f t="shared" si="30"/>
        <v>2810</v>
      </c>
      <c r="H105" s="827">
        <f t="shared" si="44"/>
        <v>2950</v>
      </c>
      <c r="I105" s="827">
        <f t="shared" si="45"/>
        <v>1830</v>
      </c>
      <c r="J105" s="827">
        <f t="shared" si="46"/>
        <v>1920</v>
      </c>
      <c r="K105" s="827">
        <f>' КОРПУС Кухня'!G98</f>
        <v>980</v>
      </c>
      <c r="L105" s="425">
        <f t="shared" si="31"/>
        <v>1030</v>
      </c>
      <c r="M105" s="453">
        <v>1830</v>
      </c>
      <c r="R105" s="406"/>
      <c r="S105" s="455"/>
      <c r="T105" s="455"/>
    </row>
    <row r="106" spans="1:20" s="453" customFormat="1" x14ac:dyDescent="0.25">
      <c r="A106" s="490">
        <v>90</v>
      </c>
      <c r="B106" s="467" t="s">
        <v>96</v>
      </c>
      <c r="C106" s="468" t="s">
        <v>303</v>
      </c>
      <c r="D106" s="469" t="s">
        <v>98</v>
      </c>
      <c r="E106" s="451">
        <v>6</v>
      </c>
      <c r="F106" s="451">
        <v>0.02</v>
      </c>
      <c r="G106" s="413">
        <f t="shared" si="30"/>
        <v>1380</v>
      </c>
      <c r="H106" s="827">
        <f t="shared" si="44"/>
        <v>1450</v>
      </c>
      <c r="I106" s="827">
        <f t="shared" si="45"/>
        <v>1260</v>
      </c>
      <c r="J106" s="827">
        <f t="shared" si="46"/>
        <v>1320</v>
      </c>
      <c r="K106" s="827">
        <f>' КОРПУС Кухня'!G82</f>
        <v>120</v>
      </c>
      <c r="L106" s="425">
        <f t="shared" si="31"/>
        <v>130</v>
      </c>
      <c r="M106" s="453">
        <v>1260</v>
      </c>
      <c r="R106" s="406"/>
      <c r="S106" s="455"/>
      <c r="T106" s="455"/>
    </row>
    <row r="107" spans="1:20" s="453" customFormat="1" x14ac:dyDescent="0.25">
      <c r="A107" s="491">
        <v>91</v>
      </c>
      <c r="B107" s="467" t="s">
        <v>97</v>
      </c>
      <c r="C107" s="468" t="s">
        <v>303</v>
      </c>
      <c r="D107" s="469" t="s">
        <v>99</v>
      </c>
      <c r="E107" s="451">
        <v>5</v>
      </c>
      <c r="F107" s="451">
        <v>0.01</v>
      </c>
      <c r="G107" s="413">
        <f t="shared" si="30"/>
        <v>1170</v>
      </c>
      <c r="H107" s="827">
        <f t="shared" si="44"/>
        <v>1220</v>
      </c>
      <c r="I107" s="827">
        <f t="shared" si="45"/>
        <v>1080</v>
      </c>
      <c r="J107" s="827">
        <f t="shared" si="46"/>
        <v>1130</v>
      </c>
      <c r="K107" s="827">
        <f>' КОРПУС Кухня'!G69</f>
        <v>90</v>
      </c>
      <c r="L107" s="425">
        <f t="shared" si="31"/>
        <v>90</v>
      </c>
      <c r="M107" s="453">
        <v>1080</v>
      </c>
      <c r="R107" s="406"/>
      <c r="S107" s="455"/>
      <c r="T107" s="455"/>
    </row>
    <row r="108" spans="1:20" s="453" customFormat="1" ht="19.5" x14ac:dyDescent="0.25">
      <c r="A108" s="490">
        <v>92</v>
      </c>
      <c r="B108" s="448" t="s">
        <v>58</v>
      </c>
      <c r="C108" s="449" t="s">
        <v>59</v>
      </c>
      <c r="D108" s="470" t="s">
        <v>60</v>
      </c>
      <c r="E108" s="471">
        <v>3</v>
      </c>
      <c r="F108" s="471">
        <v>0.01</v>
      </c>
      <c r="G108" s="413">
        <f t="shared" si="30"/>
        <v>530</v>
      </c>
      <c r="H108" s="827">
        <f t="shared" si="44"/>
        <v>560</v>
      </c>
      <c r="I108" s="827">
        <f t="shared" si="45"/>
        <v>530</v>
      </c>
      <c r="J108" s="827">
        <f t="shared" si="46"/>
        <v>560</v>
      </c>
      <c r="K108" s="828"/>
      <c r="L108" s="425">
        <f t="shared" si="31"/>
        <v>0</v>
      </c>
      <c r="M108" s="453">
        <v>530</v>
      </c>
      <c r="R108" s="406"/>
      <c r="S108" s="455"/>
      <c r="T108" s="455"/>
    </row>
    <row r="109" spans="1:20" s="453" customFormat="1" ht="19.5" x14ac:dyDescent="0.25">
      <c r="A109" s="491">
        <v>93</v>
      </c>
      <c r="B109" s="448" t="s">
        <v>61</v>
      </c>
      <c r="C109" s="449" t="s">
        <v>59</v>
      </c>
      <c r="D109" s="470" t="s">
        <v>62</v>
      </c>
      <c r="E109" s="471">
        <v>1</v>
      </c>
      <c r="F109" s="471">
        <v>0.01</v>
      </c>
      <c r="G109" s="413">
        <f t="shared" si="30"/>
        <v>220</v>
      </c>
      <c r="H109" s="827">
        <f t="shared" si="44"/>
        <v>230</v>
      </c>
      <c r="I109" s="827">
        <f t="shared" si="45"/>
        <v>220</v>
      </c>
      <c r="J109" s="827">
        <f t="shared" si="46"/>
        <v>230</v>
      </c>
      <c r="K109" s="827"/>
      <c r="L109" s="425">
        <f t="shared" si="31"/>
        <v>0</v>
      </c>
      <c r="M109" s="453">
        <v>220</v>
      </c>
      <c r="R109" s="406"/>
      <c r="S109" s="455"/>
      <c r="T109" s="455"/>
    </row>
    <row r="110" spans="1:20" s="453" customFormat="1" ht="19.5" x14ac:dyDescent="0.25">
      <c r="A110" s="490">
        <v>94</v>
      </c>
      <c r="B110" s="448" t="s">
        <v>63</v>
      </c>
      <c r="C110" s="449" t="s">
        <v>64</v>
      </c>
      <c r="D110" s="470" t="s">
        <v>65</v>
      </c>
      <c r="E110" s="471">
        <v>6</v>
      </c>
      <c r="F110" s="471">
        <v>0.02</v>
      </c>
      <c r="G110" s="413">
        <f t="shared" si="30"/>
        <v>840</v>
      </c>
      <c r="H110" s="827">
        <f t="shared" si="44"/>
        <v>880</v>
      </c>
      <c r="I110" s="827">
        <f t="shared" si="45"/>
        <v>840</v>
      </c>
      <c r="J110" s="827">
        <f t="shared" si="46"/>
        <v>880</v>
      </c>
      <c r="K110" s="827"/>
      <c r="L110" s="425">
        <f t="shared" si="31"/>
        <v>0</v>
      </c>
      <c r="M110" s="453">
        <v>840</v>
      </c>
      <c r="R110" s="406"/>
      <c r="S110" s="455"/>
      <c r="T110" s="455"/>
    </row>
    <row r="111" spans="1:20" s="453" customFormat="1" ht="19.5" x14ac:dyDescent="0.25">
      <c r="A111" s="491">
        <v>95</v>
      </c>
      <c r="B111" s="448" t="s">
        <v>66</v>
      </c>
      <c r="C111" s="449" t="s">
        <v>64</v>
      </c>
      <c r="D111" s="470" t="s">
        <v>67</v>
      </c>
      <c r="E111" s="471">
        <v>3</v>
      </c>
      <c r="F111" s="471">
        <v>0.02</v>
      </c>
      <c r="G111" s="413">
        <f t="shared" si="30"/>
        <v>530</v>
      </c>
      <c r="H111" s="827">
        <f t="shared" si="44"/>
        <v>560</v>
      </c>
      <c r="I111" s="827">
        <f t="shared" si="45"/>
        <v>530</v>
      </c>
      <c r="J111" s="827">
        <f t="shared" si="46"/>
        <v>560</v>
      </c>
      <c r="K111" s="827"/>
      <c r="L111" s="425">
        <f t="shared" si="31"/>
        <v>0</v>
      </c>
      <c r="M111" s="453">
        <v>530</v>
      </c>
      <c r="R111" s="406"/>
      <c r="S111" s="455"/>
      <c r="T111" s="455"/>
    </row>
    <row r="112" spans="1:20" s="453" customFormat="1" ht="19.5" x14ac:dyDescent="0.25">
      <c r="A112" s="490">
        <v>96</v>
      </c>
      <c r="B112" s="448" t="s">
        <v>68</v>
      </c>
      <c r="C112" s="449" t="s">
        <v>69</v>
      </c>
      <c r="D112" s="470" t="s">
        <v>70</v>
      </c>
      <c r="E112" s="471">
        <v>16</v>
      </c>
      <c r="F112" s="471">
        <v>0.04</v>
      </c>
      <c r="G112" s="413">
        <f t="shared" si="30"/>
        <v>2140</v>
      </c>
      <c r="H112" s="827">
        <f t="shared" si="44"/>
        <v>2250</v>
      </c>
      <c r="I112" s="827">
        <f t="shared" si="45"/>
        <v>2140</v>
      </c>
      <c r="J112" s="827">
        <f t="shared" si="46"/>
        <v>2250</v>
      </c>
      <c r="K112" s="827"/>
      <c r="L112" s="425">
        <f t="shared" si="31"/>
        <v>0</v>
      </c>
      <c r="M112" s="453">
        <v>2140</v>
      </c>
      <c r="R112" s="406"/>
      <c r="S112" s="455"/>
      <c r="T112" s="455"/>
    </row>
    <row r="113" spans="1:20" s="453" customFormat="1" ht="19.5" x14ac:dyDescent="0.25">
      <c r="A113" s="491">
        <v>97</v>
      </c>
      <c r="B113" s="467" t="s">
        <v>161</v>
      </c>
      <c r="C113" s="449" t="s">
        <v>59</v>
      </c>
      <c r="D113" s="469" t="s">
        <v>154</v>
      </c>
      <c r="E113" s="451"/>
      <c r="F113" s="471"/>
      <c r="G113" s="413">
        <f t="shared" si="30"/>
        <v>630</v>
      </c>
      <c r="H113" s="827">
        <f t="shared" si="44"/>
        <v>660</v>
      </c>
      <c r="I113" s="827">
        <f t="shared" si="45"/>
        <v>630</v>
      </c>
      <c r="J113" s="827">
        <f t="shared" si="46"/>
        <v>660</v>
      </c>
      <c r="K113" s="827"/>
      <c r="L113" s="425">
        <f t="shared" si="31"/>
        <v>0</v>
      </c>
      <c r="M113" s="453">
        <v>630</v>
      </c>
      <c r="R113" s="406"/>
      <c r="S113" s="455"/>
      <c r="T113" s="455"/>
    </row>
    <row r="114" spans="1:20" ht="19.5" x14ac:dyDescent="0.25">
      <c r="A114" s="489">
        <v>98</v>
      </c>
      <c r="B114" s="222" t="s">
        <v>126</v>
      </c>
      <c r="C114" s="93" t="s">
        <v>128</v>
      </c>
      <c r="D114" s="66" t="s">
        <v>144</v>
      </c>
      <c r="E114" s="96"/>
      <c r="F114" s="97"/>
      <c r="G114" s="413">
        <f t="shared" si="30"/>
        <v>2390</v>
      </c>
      <c r="H114" s="826">
        <f t="shared" si="44"/>
        <v>2510</v>
      </c>
      <c r="I114" s="826">
        <f t="shared" si="45"/>
        <v>2390</v>
      </c>
      <c r="J114" s="826">
        <f t="shared" si="46"/>
        <v>2510</v>
      </c>
      <c r="K114" s="826"/>
      <c r="L114" s="425">
        <f t="shared" si="31"/>
        <v>0</v>
      </c>
      <c r="M114" s="395">
        <v>2390</v>
      </c>
      <c r="R114" s="286"/>
    </row>
    <row r="115" spans="1:20" ht="19.5" x14ac:dyDescent="0.25">
      <c r="A115" s="492">
        <v>99</v>
      </c>
      <c r="B115" s="400" t="s">
        <v>295</v>
      </c>
      <c r="C115" s="93" t="s">
        <v>128</v>
      </c>
      <c r="D115" s="66" t="s">
        <v>297</v>
      </c>
      <c r="E115" s="96"/>
      <c r="F115" s="97"/>
      <c r="G115" s="413">
        <f t="shared" si="30"/>
        <v>2480</v>
      </c>
      <c r="H115" s="826">
        <f t="shared" si="44"/>
        <v>2600</v>
      </c>
      <c r="I115" s="826">
        <f t="shared" si="45"/>
        <v>2480</v>
      </c>
      <c r="J115" s="826">
        <f t="shared" si="46"/>
        <v>2600</v>
      </c>
      <c r="K115" s="826"/>
      <c r="L115" s="425">
        <f t="shared" si="31"/>
        <v>0</v>
      </c>
      <c r="M115" s="395">
        <v>2480</v>
      </c>
      <c r="R115" s="286"/>
    </row>
    <row r="116" spans="1:20" ht="19.5" x14ac:dyDescent="0.25">
      <c r="A116" s="489">
        <v>100</v>
      </c>
      <c r="B116" s="400" t="s">
        <v>296</v>
      </c>
      <c r="C116" s="93" t="s">
        <v>128</v>
      </c>
      <c r="D116" s="66" t="s">
        <v>298</v>
      </c>
      <c r="E116" s="96"/>
      <c r="F116" s="97"/>
      <c r="G116" s="413">
        <f t="shared" si="30"/>
        <v>2660</v>
      </c>
      <c r="H116" s="826">
        <f t="shared" si="44"/>
        <v>2790</v>
      </c>
      <c r="I116" s="826">
        <f t="shared" si="45"/>
        <v>2660</v>
      </c>
      <c r="J116" s="826">
        <f t="shared" si="46"/>
        <v>2790</v>
      </c>
      <c r="K116" s="826"/>
      <c r="L116" s="425">
        <f t="shared" si="31"/>
        <v>0</v>
      </c>
      <c r="M116" s="395">
        <v>2660</v>
      </c>
      <c r="R116" s="286"/>
    </row>
    <row r="117" spans="1:20" ht="29.25" x14ac:dyDescent="0.25">
      <c r="A117" s="492">
        <v>101</v>
      </c>
      <c r="B117" s="400" t="s">
        <v>363</v>
      </c>
      <c r="C117" s="93" t="s">
        <v>300</v>
      </c>
      <c r="D117" s="66" t="s">
        <v>299</v>
      </c>
      <c r="E117" s="96"/>
      <c r="F117" s="97"/>
      <c r="G117" s="413">
        <f t="shared" si="30"/>
        <v>460</v>
      </c>
      <c r="H117" s="826">
        <f t="shared" si="44"/>
        <v>480</v>
      </c>
      <c r="I117" s="826">
        <f t="shared" si="45"/>
        <v>460</v>
      </c>
      <c r="J117" s="826">
        <f t="shared" si="46"/>
        <v>480</v>
      </c>
      <c r="K117" s="826"/>
      <c r="L117" s="425">
        <f t="shared" si="31"/>
        <v>0</v>
      </c>
      <c r="M117" s="395">
        <v>460</v>
      </c>
      <c r="R117" s="286"/>
    </row>
    <row r="118" spans="1:20" x14ac:dyDescent="0.25">
      <c r="A118" s="489">
        <v>102</v>
      </c>
      <c r="B118" s="225" t="s">
        <v>198</v>
      </c>
      <c r="C118" s="92" t="s">
        <v>72</v>
      </c>
      <c r="D118" s="56" t="s">
        <v>438</v>
      </c>
      <c r="E118" s="97">
        <v>4</v>
      </c>
      <c r="F118" s="97">
        <v>0.01</v>
      </c>
      <c r="G118" s="413">
        <f t="shared" si="30"/>
        <v>1140</v>
      </c>
      <c r="H118" s="826">
        <f t="shared" si="44"/>
        <v>1190</v>
      </c>
      <c r="I118" s="826">
        <f t="shared" si="45"/>
        <v>670</v>
      </c>
      <c r="J118" s="826">
        <f t="shared" si="46"/>
        <v>700</v>
      </c>
      <c r="K118" s="826">
        <f>' КОРПУС Кухня'!G99</f>
        <v>470</v>
      </c>
      <c r="L118" s="425">
        <f t="shared" si="31"/>
        <v>490</v>
      </c>
      <c r="M118" s="395">
        <v>670</v>
      </c>
      <c r="R118" s="286"/>
    </row>
    <row r="119" spans="1:20" ht="15.75" thickBot="1" x14ac:dyDescent="0.3">
      <c r="A119" s="493">
        <v>103</v>
      </c>
      <c r="B119" s="494" t="s">
        <v>74</v>
      </c>
      <c r="C119" s="495" t="s">
        <v>72</v>
      </c>
      <c r="D119" s="496" t="s">
        <v>75</v>
      </c>
      <c r="E119" s="497">
        <v>4</v>
      </c>
      <c r="F119" s="497">
        <v>0.01</v>
      </c>
      <c r="G119" s="829">
        <f t="shared" si="30"/>
        <v>1270</v>
      </c>
      <c r="H119" s="830">
        <f t="shared" si="44"/>
        <v>1330</v>
      </c>
      <c r="I119" s="830">
        <f t="shared" si="45"/>
        <v>1270</v>
      </c>
      <c r="J119" s="830">
        <f t="shared" si="46"/>
        <v>1330</v>
      </c>
      <c r="K119" s="830"/>
      <c r="L119" s="831">
        <f t="shared" si="31"/>
        <v>0</v>
      </c>
      <c r="M119" s="395">
        <v>1270</v>
      </c>
      <c r="R119" s="286"/>
    </row>
    <row r="120" spans="1:20" x14ac:dyDescent="0.25">
      <c r="E120" s="98"/>
      <c r="F120" s="79"/>
    </row>
    <row r="121" spans="1:20" x14ac:dyDescent="0.25">
      <c r="E121" s="99"/>
    </row>
    <row r="122" spans="1:20" x14ac:dyDescent="0.25">
      <c r="E122" s="98"/>
    </row>
    <row r="123" spans="1:20" x14ac:dyDescent="0.25">
      <c r="E123" s="98"/>
    </row>
    <row r="124" spans="1:20" x14ac:dyDescent="0.25">
      <c r="B124" s="72"/>
      <c r="C124" s="504"/>
      <c r="E124" s="99"/>
    </row>
    <row r="125" spans="1:20" x14ac:dyDescent="0.25">
      <c r="B125" s="72"/>
      <c r="C125" s="504"/>
      <c r="D125" s="19"/>
      <c r="E125" s="98"/>
      <c r="F125" s="79"/>
    </row>
    <row r="126" spans="1:20" x14ac:dyDescent="0.25">
      <c r="B126" s="72"/>
      <c r="C126" s="504"/>
      <c r="D126" s="19"/>
    </row>
    <row r="127" spans="1:20" x14ac:dyDescent="0.25">
      <c r="B127" s="72"/>
      <c r="C127" s="504"/>
      <c r="D127" s="19"/>
    </row>
  </sheetData>
  <mergeCells count="5">
    <mergeCell ref="G15:H15"/>
    <mergeCell ref="I15:J15"/>
    <mergeCell ref="K15:L15"/>
    <mergeCell ref="B10:C10"/>
    <mergeCell ref="B12:C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B136"/>
  <sheetViews>
    <sheetView view="pageBreakPreview" topLeftCell="A109" zoomScaleNormal="100" zoomScaleSheetLayoutView="100" workbookViewId="0">
      <selection activeCell="M40" sqref="M40"/>
    </sheetView>
  </sheetViews>
  <sheetFormatPr defaultRowHeight="15" x14ac:dyDescent="0.25"/>
  <cols>
    <col min="1" max="1" width="2.42578125" style="15" customWidth="1"/>
    <col min="2" max="2" width="13.5703125" style="104" customWidth="1"/>
    <col min="3" max="3" width="14.7109375" style="82" customWidth="1"/>
    <col min="4" max="4" width="10.85546875" style="73" customWidth="1"/>
    <col min="5" max="5" width="3.85546875" style="29" customWidth="1"/>
    <col min="6" max="6" width="4.42578125" style="29" customWidth="1"/>
    <col min="11" max="14" width="6.42578125" style="34" customWidth="1"/>
    <col min="16" max="16" width="9" customWidth="1"/>
    <col min="17" max="18" width="12.140625" style="34" hidden="1" customWidth="1"/>
    <col min="21" max="22" width="9.140625" style="414"/>
    <col min="24" max="28" width="9.140625" style="414"/>
  </cols>
  <sheetData>
    <row r="1" spans="1:28" s="316" customFormat="1" x14ac:dyDescent="0.25">
      <c r="A1" s="9"/>
      <c r="B1" s="100"/>
      <c r="C1" s="82"/>
      <c r="D1" s="81"/>
      <c r="E1" s="29"/>
      <c r="F1" s="29"/>
      <c r="G1" s="34"/>
      <c r="H1" s="34"/>
      <c r="I1" s="34"/>
      <c r="J1" s="34"/>
      <c r="M1" s="34"/>
      <c r="N1" s="34"/>
      <c r="U1" s="414"/>
      <c r="V1" s="414"/>
      <c r="X1" s="414"/>
      <c r="Y1" s="414"/>
      <c r="Z1" s="414"/>
      <c r="AA1" s="414"/>
      <c r="AB1" s="414"/>
    </row>
    <row r="2" spans="1:28" s="316" customFormat="1" x14ac:dyDescent="0.25">
      <c r="A2" s="13"/>
      <c r="B2" s="101"/>
      <c r="C2" s="82"/>
      <c r="D2" s="19"/>
      <c r="E2" s="29"/>
      <c r="F2" s="29"/>
      <c r="G2" s="34"/>
      <c r="H2" s="34"/>
      <c r="I2" s="34"/>
      <c r="J2" s="34"/>
      <c r="M2" s="34"/>
      <c r="N2" s="34"/>
      <c r="U2" s="414"/>
      <c r="V2" s="414"/>
      <c r="X2" s="414"/>
      <c r="Y2" s="414"/>
      <c r="Z2" s="414"/>
      <c r="AA2" s="414"/>
      <c r="AB2" s="414"/>
    </row>
    <row r="3" spans="1:28" s="316" customFormat="1" x14ac:dyDescent="0.25">
      <c r="A3" s="13"/>
      <c r="B3" s="101"/>
      <c r="C3" s="82"/>
      <c r="D3" s="80"/>
      <c r="E3" s="29"/>
      <c r="F3" s="29"/>
      <c r="G3" s="34"/>
      <c r="H3" s="34"/>
      <c r="I3" s="34"/>
      <c r="J3" s="34"/>
      <c r="M3" s="34"/>
      <c r="N3" s="34"/>
      <c r="U3" s="414"/>
      <c r="V3" s="414"/>
      <c r="X3" s="414"/>
      <c r="Y3" s="414"/>
      <c r="Z3" s="414"/>
      <c r="AA3" s="414"/>
      <c r="AB3" s="414"/>
    </row>
    <row r="4" spans="1:28" s="316" customFormat="1" x14ac:dyDescent="0.25">
      <c r="A4" s="105" t="s">
        <v>8</v>
      </c>
      <c r="B4" s="106" t="s">
        <v>262</v>
      </c>
      <c r="C4" s="94"/>
      <c r="D4" s="4"/>
      <c r="E4" s="1"/>
      <c r="F4" s="1"/>
      <c r="G4" s="107"/>
      <c r="H4" s="107"/>
      <c r="I4" s="107"/>
      <c r="J4" s="107"/>
      <c r="M4" s="107"/>
      <c r="N4" s="107"/>
      <c r="U4" s="414"/>
      <c r="V4" s="414"/>
      <c r="X4" s="414"/>
      <c r="Y4" s="414"/>
      <c r="Z4" s="414"/>
      <c r="AA4" s="414"/>
      <c r="AB4" s="414"/>
    </row>
    <row r="5" spans="1:28" s="316" customFormat="1" x14ac:dyDescent="0.25">
      <c r="A5" s="105"/>
      <c r="B5" s="108"/>
      <c r="C5" s="94"/>
      <c r="D5" s="4"/>
      <c r="E5" s="1"/>
      <c r="F5" s="1"/>
      <c r="G5" s="107"/>
      <c r="H5" s="107"/>
      <c r="I5" s="107"/>
      <c r="J5" s="107"/>
      <c r="M5" s="107"/>
      <c r="N5" s="107"/>
      <c r="U5" s="414"/>
      <c r="V5" s="414"/>
      <c r="X5" s="414"/>
      <c r="Y5" s="414"/>
      <c r="Z5" s="414"/>
      <c r="AA5" s="414"/>
      <c r="AB5" s="414"/>
    </row>
    <row r="6" spans="1:28" s="316" customFormat="1" x14ac:dyDescent="0.25">
      <c r="A6" s="105"/>
      <c r="B6" s="109" t="s">
        <v>261</v>
      </c>
      <c r="C6" s="94"/>
      <c r="D6" s="4"/>
      <c r="E6" s="1"/>
      <c r="F6" s="1"/>
      <c r="G6" s="107"/>
      <c r="H6" s="107"/>
      <c r="I6" s="107"/>
      <c r="J6" s="107"/>
      <c r="M6" s="107"/>
      <c r="N6" s="107"/>
      <c r="U6" s="414"/>
      <c r="V6" s="414"/>
      <c r="X6" s="414"/>
      <c r="Y6" s="414"/>
      <c r="Z6" s="414"/>
      <c r="AA6" s="414"/>
      <c r="AB6" s="414"/>
    </row>
    <row r="7" spans="1:28" s="316" customFormat="1" x14ac:dyDescent="0.25">
      <c r="A7" s="15"/>
      <c r="B7" s="102" t="s">
        <v>7</v>
      </c>
      <c r="C7" s="199" t="s">
        <v>499</v>
      </c>
      <c r="D7" s="200"/>
      <c r="E7" s="201"/>
      <c r="F7" s="29"/>
      <c r="G7" s="34"/>
      <c r="H7" s="34"/>
      <c r="I7" s="34"/>
      <c r="J7" s="34"/>
      <c r="M7" s="34"/>
      <c r="N7" s="34"/>
      <c r="U7" s="414"/>
      <c r="V7" s="414"/>
      <c r="X7" s="414"/>
      <c r="Y7" s="414"/>
      <c r="Z7" s="414"/>
      <c r="AA7" s="414"/>
      <c r="AB7" s="414"/>
    </row>
    <row r="8" spans="1:28" s="316" customFormat="1" x14ac:dyDescent="0.25">
      <c r="A8" s="15"/>
      <c r="B8" s="174" t="s">
        <v>5</v>
      </c>
      <c r="C8" s="94"/>
      <c r="D8" s="4"/>
      <c r="E8" s="315"/>
      <c r="F8" s="315"/>
      <c r="G8" s="34"/>
      <c r="H8" s="34"/>
      <c r="I8" s="34"/>
      <c r="J8" s="34"/>
      <c r="M8" s="34"/>
      <c r="N8" s="34"/>
      <c r="U8" s="414"/>
      <c r="V8" s="414"/>
      <c r="X8" s="414"/>
      <c r="Y8" s="414"/>
      <c r="Z8" s="414"/>
      <c r="AA8" s="414"/>
      <c r="AB8" s="414"/>
    </row>
    <row r="9" spans="1:28" s="316" customFormat="1" x14ac:dyDescent="0.25">
      <c r="A9" s="15"/>
      <c r="B9" s="656" t="s">
        <v>108</v>
      </c>
      <c r="C9" s="657"/>
      <c r="D9" s="315" t="s">
        <v>77</v>
      </c>
      <c r="E9" s="315"/>
      <c r="F9" s="315"/>
      <c r="G9" s="34"/>
      <c r="H9" s="34"/>
      <c r="I9" s="34"/>
      <c r="J9" s="34"/>
      <c r="M9" s="34"/>
      <c r="N9" s="34"/>
      <c r="U9" s="414"/>
      <c r="V9" s="414"/>
      <c r="X9" s="414"/>
      <c r="Y9" s="414"/>
      <c r="Z9" s="414"/>
      <c r="AA9" s="414"/>
      <c r="AB9" s="414"/>
    </row>
    <row r="10" spans="1:28" s="316" customFormat="1" x14ac:dyDescent="0.25">
      <c r="A10" s="15"/>
      <c r="B10" s="314"/>
      <c r="C10" s="315"/>
      <c r="D10" s="315" t="s">
        <v>190</v>
      </c>
      <c r="E10" s="315"/>
      <c r="F10" s="315"/>
      <c r="G10" s="34"/>
      <c r="H10" s="34"/>
      <c r="I10" s="34"/>
      <c r="J10" s="34"/>
      <c r="M10" s="34"/>
      <c r="N10" s="34"/>
      <c r="U10" s="414"/>
      <c r="V10" s="414"/>
      <c r="X10" s="414"/>
      <c r="Y10" s="414"/>
      <c r="Z10" s="414"/>
      <c r="AA10" s="414"/>
      <c r="AB10" s="414"/>
    </row>
    <row r="11" spans="1:28" s="316" customFormat="1" ht="15.75" x14ac:dyDescent="0.25">
      <c r="A11" s="333"/>
      <c r="B11" s="680"/>
      <c r="C11" s="681"/>
      <c r="D11" s="681"/>
      <c r="E11" s="681"/>
      <c r="F11" s="334"/>
      <c r="G11" s="335"/>
      <c r="H11" s="682" t="s">
        <v>475</v>
      </c>
      <c r="I11" s="682"/>
      <c r="J11" s="682"/>
      <c r="K11" s="674" t="s">
        <v>405</v>
      </c>
      <c r="L11" s="674"/>
      <c r="M11" s="674"/>
      <c r="N11" s="674"/>
      <c r="O11" s="674"/>
      <c r="P11" s="674"/>
      <c r="U11" s="414"/>
      <c r="V11" s="414"/>
      <c r="X11" s="414"/>
      <c r="Y11" s="414"/>
      <c r="Z11" s="414"/>
      <c r="AA11" s="414"/>
      <c r="AB11" s="414"/>
    </row>
    <row r="12" spans="1:28" s="316" customFormat="1" ht="15.75" x14ac:dyDescent="0.25">
      <c r="A12" s="336"/>
      <c r="B12" s="337"/>
      <c r="C12" s="338"/>
      <c r="D12" s="339"/>
      <c r="E12" s="339"/>
      <c r="F12" s="340"/>
      <c r="G12" s="341"/>
      <c r="H12" s="683" t="s">
        <v>494</v>
      </c>
      <c r="I12" s="683"/>
      <c r="J12" s="683"/>
      <c r="K12" s="675" t="s">
        <v>393</v>
      </c>
      <c r="L12" s="675"/>
      <c r="M12" s="675"/>
      <c r="N12" s="675"/>
      <c r="O12" s="675"/>
      <c r="P12" s="675"/>
      <c r="U12" s="414"/>
      <c r="V12" s="414"/>
      <c r="X12" s="414"/>
      <c r="Y12" s="414"/>
      <c r="Z12" s="414"/>
      <c r="AA12" s="414"/>
      <c r="AB12" s="414"/>
    </row>
    <row r="13" spans="1:28" s="316" customFormat="1" ht="15.75" x14ac:dyDescent="0.25">
      <c r="A13" s="336"/>
      <c r="B13" s="342"/>
      <c r="C13" s="338"/>
      <c r="D13" s="339"/>
      <c r="E13" s="339"/>
      <c r="F13" s="340"/>
      <c r="G13" s="341"/>
      <c r="H13" s="340"/>
      <c r="I13" s="343"/>
      <c r="J13" s="343"/>
      <c r="K13" s="340"/>
      <c r="L13" s="340"/>
      <c r="M13" s="341"/>
      <c r="N13" s="341"/>
      <c r="O13" s="341"/>
      <c r="P13" s="344"/>
      <c r="U13" s="414"/>
      <c r="V13" s="414"/>
      <c r="X13" s="414"/>
      <c r="Y13" s="414"/>
      <c r="Z13" s="414"/>
      <c r="AA13" s="414"/>
      <c r="AB13" s="414"/>
    </row>
    <row r="14" spans="1:28" s="316" customFormat="1" ht="15.75" x14ac:dyDescent="0.25">
      <c r="A14" s="336"/>
      <c r="B14" s="342"/>
      <c r="C14" s="338"/>
      <c r="D14" s="339"/>
      <c r="E14" s="339"/>
      <c r="F14" s="340"/>
      <c r="G14" s="341"/>
      <c r="H14" s="340"/>
      <c r="I14" s="343"/>
      <c r="J14" s="343"/>
      <c r="K14" s="340"/>
      <c r="L14" s="340"/>
      <c r="M14" s="341"/>
      <c r="N14" s="341"/>
      <c r="O14" s="341"/>
      <c r="P14" s="344"/>
      <c r="U14" s="414"/>
      <c r="V14" s="414"/>
      <c r="X14" s="414"/>
      <c r="Y14" s="414"/>
      <c r="Z14" s="414"/>
      <c r="AA14" s="414"/>
      <c r="AB14" s="414"/>
    </row>
    <row r="15" spans="1:28" s="316" customFormat="1" ht="15.75" x14ac:dyDescent="0.25">
      <c r="A15" s="336"/>
      <c r="B15" s="342"/>
      <c r="C15" s="338"/>
      <c r="D15" s="339"/>
      <c r="E15" s="339"/>
      <c r="F15" s="340"/>
      <c r="G15" s="341"/>
      <c r="H15" s="340"/>
      <c r="I15" s="343"/>
      <c r="J15" s="343"/>
      <c r="K15" s="340"/>
      <c r="L15" s="340"/>
      <c r="M15" s="341"/>
      <c r="N15" s="341"/>
      <c r="O15" s="341"/>
      <c r="P15" s="344"/>
      <c r="U15" s="414"/>
      <c r="V15" s="414"/>
      <c r="X15" s="414"/>
      <c r="Y15" s="414"/>
      <c r="Z15" s="414"/>
      <c r="AA15" s="414"/>
      <c r="AB15" s="414"/>
    </row>
    <row r="16" spans="1:28" s="316" customFormat="1" ht="15.75" x14ac:dyDescent="0.25">
      <c r="A16" s="336"/>
      <c r="B16" s="342"/>
      <c r="C16" s="338"/>
      <c r="D16" s="339"/>
      <c r="E16" s="339"/>
      <c r="F16" s="340"/>
      <c r="G16" s="341"/>
      <c r="H16" s="340"/>
      <c r="I16" s="343"/>
      <c r="J16" s="343"/>
      <c r="K16" s="340"/>
      <c r="L16" s="340"/>
      <c r="M16" s="341"/>
      <c r="N16" s="341"/>
      <c r="O16" s="341"/>
      <c r="P16" s="344"/>
      <c r="U16" s="414"/>
      <c r="V16" s="414"/>
      <c r="X16" s="414"/>
      <c r="Y16" s="414"/>
      <c r="Z16" s="414"/>
      <c r="AA16" s="414"/>
      <c r="AB16" s="414"/>
    </row>
    <row r="17" spans="1:28" s="316" customFormat="1" ht="10.5" customHeight="1" x14ac:dyDescent="0.25">
      <c r="A17" s="345"/>
      <c r="B17" s="346"/>
      <c r="C17" s="347"/>
      <c r="D17" s="348"/>
      <c r="E17" s="348"/>
      <c r="F17" s="349"/>
      <c r="G17" s="350"/>
      <c r="H17" s="349"/>
      <c r="I17" s="351"/>
      <c r="J17" s="351"/>
      <c r="K17" s="349"/>
      <c r="L17" s="349"/>
      <c r="M17" s="350"/>
      <c r="N17" s="350"/>
      <c r="O17" s="350"/>
      <c r="P17" s="352"/>
      <c r="U17" s="414"/>
      <c r="V17" s="414"/>
      <c r="X17" s="414"/>
      <c r="Y17" s="414"/>
      <c r="Z17" s="414"/>
      <c r="AA17" s="414"/>
      <c r="AB17" s="414"/>
    </row>
    <row r="18" spans="1:28" s="316" customFormat="1" ht="15.75" hidden="1" customHeight="1" x14ac:dyDescent="0.25">
      <c r="A18" s="353"/>
      <c r="B18" s="684" t="s">
        <v>495</v>
      </c>
      <c r="C18" s="684"/>
      <c r="D18" s="684"/>
      <c r="E18" s="684"/>
      <c r="F18" s="684"/>
      <c r="G18" s="685"/>
      <c r="H18" s="676" t="s">
        <v>476</v>
      </c>
      <c r="I18" s="676"/>
      <c r="J18" s="678" t="s">
        <v>477</v>
      </c>
      <c r="K18" s="678"/>
      <c r="L18" s="678"/>
      <c r="M18" s="678"/>
      <c r="N18" s="678"/>
      <c r="O18" s="678"/>
      <c r="P18" s="678"/>
      <c r="U18" s="414"/>
      <c r="V18" s="414"/>
      <c r="X18" s="414"/>
      <c r="Y18" s="414"/>
      <c r="Z18" s="414"/>
      <c r="AA18" s="414"/>
      <c r="AB18" s="414"/>
    </row>
    <row r="19" spans="1:28" s="316" customFormat="1" hidden="1" x14ac:dyDescent="0.25">
      <c r="A19" s="353"/>
      <c r="B19" s="684"/>
      <c r="C19" s="684"/>
      <c r="D19" s="684"/>
      <c r="E19" s="684"/>
      <c r="F19" s="684"/>
      <c r="G19" s="685"/>
      <c r="H19" s="677"/>
      <c r="I19" s="677"/>
      <c r="J19" s="679" t="s">
        <v>478</v>
      </c>
      <c r="K19" s="679"/>
      <c r="L19" s="679"/>
      <c r="M19" s="679"/>
      <c r="N19" s="679"/>
      <c r="O19" s="679"/>
      <c r="P19" s="679"/>
      <c r="U19" s="414"/>
      <c r="V19" s="414"/>
      <c r="X19" s="414"/>
      <c r="Y19" s="414"/>
      <c r="Z19" s="414"/>
      <c r="AA19" s="414"/>
      <c r="AB19" s="414"/>
    </row>
    <row r="20" spans="1:28" s="316" customFormat="1" hidden="1" x14ac:dyDescent="0.25">
      <c r="A20" s="353"/>
      <c r="B20" s="354"/>
      <c r="C20" s="355"/>
      <c r="D20" s="355"/>
      <c r="E20" s="355"/>
      <c r="F20" s="355"/>
      <c r="G20" s="356"/>
      <c r="H20" s="356"/>
      <c r="I20" s="356"/>
      <c r="J20" s="356"/>
      <c r="K20" s="357"/>
      <c r="L20" s="357"/>
      <c r="M20" s="356"/>
      <c r="N20" s="356"/>
      <c r="O20" s="357"/>
      <c r="P20" s="357"/>
      <c r="U20" s="414"/>
      <c r="V20" s="414"/>
      <c r="X20" s="414"/>
      <c r="Y20" s="414"/>
      <c r="Z20" s="414"/>
      <c r="AA20" s="414"/>
      <c r="AB20" s="414"/>
    </row>
    <row r="21" spans="1:28" s="316" customFormat="1" ht="18.75" hidden="1" x14ac:dyDescent="0.25">
      <c r="A21" s="353"/>
      <c r="B21" s="354"/>
      <c r="C21" s="355"/>
      <c r="D21" s="355"/>
      <c r="E21" s="355"/>
      <c r="F21" s="355"/>
      <c r="G21" s="356"/>
      <c r="H21" s="358" t="s">
        <v>391</v>
      </c>
      <c r="I21" s="356"/>
      <c r="J21" s="356"/>
      <c r="K21" s="357"/>
      <c r="L21" s="357"/>
      <c r="M21" s="356"/>
      <c r="N21" s="356"/>
      <c r="O21" s="357"/>
      <c r="P21" s="357"/>
      <c r="U21" s="414"/>
      <c r="V21" s="414"/>
      <c r="X21" s="414"/>
      <c r="Y21" s="414"/>
      <c r="Z21" s="414"/>
      <c r="AA21" s="414"/>
      <c r="AB21" s="414"/>
    </row>
    <row r="22" spans="1:28" s="316" customFormat="1" ht="15.75" thickBot="1" x14ac:dyDescent="0.3">
      <c r="A22" s="15"/>
      <c r="B22" s="1"/>
      <c r="C22" s="177"/>
      <c r="D22" s="315"/>
      <c r="E22" s="315"/>
      <c r="F22" s="315"/>
      <c r="G22" s="34"/>
      <c r="H22" s="34"/>
      <c r="I22" s="34"/>
      <c r="J22" s="34"/>
      <c r="M22" s="34"/>
      <c r="N22" s="34"/>
      <c r="U22" s="414"/>
      <c r="V22" s="414"/>
      <c r="X22" s="414"/>
      <c r="Y22" s="414"/>
      <c r="Z22" s="414"/>
      <c r="AA22" s="414"/>
      <c r="AB22" s="414"/>
    </row>
    <row r="23" spans="1:28" s="316" customFormat="1" ht="15.75" thickBot="1" x14ac:dyDescent="0.3">
      <c r="A23" s="670" t="s">
        <v>0</v>
      </c>
      <c r="B23" s="672" t="s">
        <v>3</v>
      </c>
      <c r="C23" s="672" t="s">
        <v>2</v>
      </c>
      <c r="D23" s="672" t="s">
        <v>9</v>
      </c>
      <c r="E23" s="672" t="s">
        <v>1</v>
      </c>
      <c r="F23" s="668" t="s">
        <v>107</v>
      </c>
      <c r="G23" s="659" t="s">
        <v>449</v>
      </c>
      <c r="H23" s="659"/>
      <c r="I23" s="659"/>
      <c r="J23" s="660"/>
      <c r="K23" s="661" t="s">
        <v>12</v>
      </c>
      <c r="L23" s="662"/>
      <c r="M23" s="662"/>
      <c r="N23" s="663"/>
      <c r="O23" s="661" t="s">
        <v>450</v>
      </c>
      <c r="P23" s="663"/>
      <c r="U23" s="414"/>
      <c r="V23" s="414"/>
      <c r="X23" s="414"/>
      <c r="Y23" s="414"/>
      <c r="Z23" s="414"/>
      <c r="AA23" s="414"/>
      <c r="AB23" s="414"/>
    </row>
    <row r="24" spans="1:28" ht="16.5" customHeight="1" thickBot="1" x14ac:dyDescent="0.3">
      <c r="A24" s="671"/>
      <c r="B24" s="673"/>
      <c r="C24" s="673"/>
      <c r="D24" s="673"/>
      <c r="E24" s="673"/>
      <c r="F24" s="669"/>
      <c r="G24" s="686" t="s">
        <v>446</v>
      </c>
      <c r="H24" s="687"/>
      <c r="I24" s="688" t="s">
        <v>500</v>
      </c>
      <c r="J24" s="689"/>
      <c r="K24" s="666" t="s">
        <v>443</v>
      </c>
      <c r="L24" s="667"/>
      <c r="M24" s="664" t="s">
        <v>498</v>
      </c>
      <c r="N24" s="665"/>
      <c r="O24" s="690" t="s">
        <v>447</v>
      </c>
      <c r="P24" s="692" t="s">
        <v>501</v>
      </c>
      <c r="Q24" s="293" t="s">
        <v>442</v>
      </c>
      <c r="R24" s="296"/>
    </row>
    <row r="25" spans="1:28" ht="20.45" customHeight="1" thickBot="1" x14ac:dyDescent="0.3">
      <c r="A25" s="370"/>
      <c r="B25" s="371"/>
      <c r="C25" s="372"/>
      <c r="D25" s="373"/>
      <c r="E25" s="374"/>
      <c r="F25" s="375"/>
      <c r="G25" s="326" t="s">
        <v>110</v>
      </c>
      <c r="H25" s="327" t="s">
        <v>111</v>
      </c>
      <c r="I25" s="326" t="s">
        <v>110</v>
      </c>
      <c r="J25" s="328" t="s">
        <v>111</v>
      </c>
      <c r="K25" s="329" t="s">
        <v>110</v>
      </c>
      <c r="L25" s="330" t="s">
        <v>111</v>
      </c>
      <c r="M25" s="331" t="s">
        <v>110</v>
      </c>
      <c r="N25" s="332" t="s">
        <v>111</v>
      </c>
      <c r="O25" s="691"/>
      <c r="P25" s="693"/>
      <c r="Q25" s="294" t="s">
        <v>110</v>
      </c>
      <c r="R25" s="295" t="s">
        <v>111</v>
      </c>
    </row>
    <row r="26" spans="1:28" x14ac:dyDescent="0.25">
      <c r="A26" s="220">
        <v>1</v>
      </c>
      <c r="B26" s="221" t="s">
        <v>199</v>
      </c>
      <c r="C26" s="85" t="s">
        <v>205</v>
      </c>
      <c r="D26" s="54" t="s">
        <v>206</v>
      </c>
      <c r="E26" s="96"/>
      <c r="F26" s="232"/>
      <c r="G26" s="832">
        <f>K26+O26</f>
        <v>1700</v>
      </c>
      <c r="H26" s="833"/>
      <c r="I26" s="834">
        <f t="shared" ref="I26:I57" si="0">P26+M26</f>
        <v>1790</v>
      </c>
      <c r="J26" s="835"/>
      <c r="K26" s="834">
        <f t="shared" ref="K26:K57" si="1">ROUND(Q26*(1+ОбщаяНаценка/100),-1)</f>
        <v>330</v>
      </c>
      <c r="L26" s="835">
        <f>ROUND(G26*(1+Наценка!$C$15/100),-1)</f>
        <v>1700</v>
      </c>
      <c r="M26" s="836">
        <f>ROUND(K26*1.05,-1)</f>
        <v>350</v>
      </c>
      <c r="N26" s="837"/>
      <c r="O26" s="858">
        <f>' КОРПУС Кухня'!G7</f>
        <v>1370</v>
      </c>
      <c r="P26" s="425">
        <f>ROUND(O26*1.05,-1)</f>
        <v>1440</v>
      </c>
      <c r="Q26" s="395">
        <v>330</v>
      </c>
      <c r="R26" s="395"/>
      <c r="S26" s="190" t="s">
        <v>413</v>
      </c>
      <c r="T26" s="190"/>
      <c r="U26" s="640"/>
      <c r="V26" s="640"/>
      <c r="X26" s="640"/>
      <c r="Y26" s="640"/>
    </row>
    <row r="27" spans="1:28" x14ac:dyDescent="0.25">
      <c r="A27" s="220">
        <v>2</v>
      </c>
      <c r="B27" s="258" t="s">
        <v>420</v>
      </c>
      <c r="C27" s="160" t="s">
        <v>205</v>
      </c>
      <c r="D27" s="269" t="s">
        <v>421</v>
      </c>
      <c r="E27" s="186"/>
      <c r="F27" s="235"/>
      <c r="G27" s="838">
        <f t="shared" ref="G27:G33" si="2">K27+O27</f>
        <v>1750</v>
      </c>
      <c r="H27" s="839"/>
      <c r="I27" s="840">
        <f t="shared" si="0"/>
        <v>1840</v>
      </c>
      <c r="J27" s="841"/>
      <c r="K27" s="840">
        <f t="shared" si="1"/>
        <v>350</v>
      </c>
      <c r="L27" s="841">
        <f>ROUND(G27*(1+Наценка!$C$15/100),-1)</f>
        <v>1750</v>
      </c>
      <c r="M27" s="842">
        <f t="shared" ref="M27:N99" si="3">ROUND(K27*1.05,-1)</f>
        <v>370</v>
      </c>
      <c r="N27" s="843"/>
      <c r="O27" s="590">
        <f>' КОРПУС Кухня'!G8</f>
        <v>1400</v>
      </c>
      <c r="P27" s="425">
        <f t="shared" ref="P27:P90" si="4">ROUND(O27*1.05,-1)</f>
        <v>1470</v>
      </c>
      <c r="Q27" s="395">
        <v>350</v>
      </c>
      <c r="R27" s="395"/>
      <c r="S27" s="190" t="s">
        <v>414</v>
      </c>
      <c r="T27" s="190"/>
      <c r="U27" s="640"/>
      <c r="V27" s="640"/>
      <c r="X27" s="640"/>
      <c r="Y27" s="640"/>
    </row>
    <row r="28" spans="1:28" x14ac:dyDescent="0.25">
      <c r="A28" s="220">
        <v>3</v>
      </c>
      <c r="B28" s="258" t="s">
        <v>200</v>
      </c>
      <c r="C28" s="160" t="s">
        <v>205</v>
      </c>
      <c r="D28" s="269" t="s">
        <v>207</v>
      </c>
      <c r="E28" s="186"/>
      <c r="F28" s="235"/>
      <c r="G28" s="838">
        <f t="shared" si="2"/>
        <v>1890</v>
      </c>
      <c r="H28" s="839"/>
      <c r="I28" s="840">
        <f t="shared" si="0"/>
        <v>1980</v>
      </c>
      <c r="J28" s="841"/>
      <c r="K28" s="840">
        <f t="shared" si="1"/>
        <v>420</v>
      </c>
      <c r="L28" s="841">
        <f>ROUND(G28*(1+Наценка!$C$15/100),-1)</f>
        <v>1890</v>
      </c>
      <c r="M28" s="842">
        <f t="shared" si="3"/>
        <v>440</v>
      </c>
      <c r="N28" s="843"/>
      <c r="O28" s="590">
        <f>' КОРПУС Кухня'!G9</f>
        <v>1470</v>
      </c>
      <c r="P28" s="425">
        <f t="shared" si="4"/>
        <v>1540</v>
      </c>
      <c r="Q28" s="395">
        <v>420</v>
      </c>
      <c r="R28" s="395"/>
      <c r="S28" s="190" t="s">
        <v>415</v>
      </c>
      <c r="T28" s="190"/>
      <c r="U28" s="640"/>
      <c r="V28" s="640"/>
      <c r="X28" s="640"/>
      <c r="Y28" s="640"/>
    </row>
    <row r="29" spans="1:28" x14ac:dyDescent="0.25">
      <c r="A29" s="220">
        <v>4</v>
      </c>
      <c r="B29" s="258" t="s">
        <v>201</v>
      </c>
      <c r="C29" s="160" t="s">
        <v>205</v>
      </c>
      <c r="D29" s="269" t="s">
        <v>208</v>
      </c>
      <c r="E29" s="186"/>
      <c r="F29" s="235"/>
      <c r="G29" s="838">
        <f t="shared" si="2"/>
        <v>2000</v>
      </c>
      <c r="H29" s="839"/>
      <c r="I29" s="840">
        <f t="shared" si="0"/>
        <v>2100</v>
      </c>
      <c r="J29" s="841"/>
      <c r="K29" s="840">
        <f t="shared" si="1"/>
        <v>470</v>
      </c>
      <c r="L29" s="841">
        <f>ROUND(G29*(1+Наценка!$C$15/100),-1)</f>
        <v>2000</v>
      </c>
      <c r="M29" s="842">
        <f t="shared" si="3"/>
        <v>490</v>
      </c>
      <c r="N29" s="843"/>
      <c r="O29" s="590">
        <f>' КОРПУС Кухня'!G10</f>
        <v>1530</v>
      </c>
      <c r="P29" s="425">
        <f t="shared" si="4"/>
        <v>1610</v>
      </c>
      <c r="Q29" s="395">
        <v>470</v>
      </c>
      <c r="R29" s="395"/>
      <c r="S29" s="190" t="s">
        <v>416</v>
      </c>
      <c r="T29" s="190"/>
      <c r="U29" s="640"/>
      <c r="V29" s="640"/>
      <c r="X29" s="640"/>
      <c r="Y29" s="640"/>
    </row>
    <row r="30" spans="1:28" x14ac:dyDescent="0.25">
      <c r="A30" s="220">
        <v>5</v>
      </c>
      <c r="B30" s="258" t="s">
        <v>202</v>
      </c>
      <c r="C30" s="160" t="s">
        <v>205</v>
      </c>
      <c r="D30" s="269" t="s">
        <v>209</v>
      </c>
      <c r="E30" s="186"/>
      <c r="F30" s="235"/>
      <c r="G30" s="838">
        <f t="shared" si="2"/>
        <v>2100</v>
      </c>
      <c r="H30" s="839"/>
      <c r="I30" s="840">
        <f t="shared" si="0"/>
        <v>2210</v>
      </c>
      <c r="J30" s="841"/>
      <c r="K30" s="840">
        <f t="shared" si="1"/>
        <v>520</v>
      </c>
      <c r="L30" s="841">
        <f>ROUND(G30*(1+Наценка!$C$15/100),-1)</f>
        <v>2100</v>
      </c>
      <c r="M30" s="842">
        <f t="shared" si="3"/>
        <v>550</v>
      </c>
      <c r="N30" s="843"/>
      <c r="O30" s="590">
        <f>' КОРПУС Кухня'!G11</f>
        <v>1580</v>
      </c>
      <c r="P30" s="425">
        <f t="shared" si="4"/>
        <v>1660</v>
      </c>
      <c r="Q30" s="395">
        <v>520</v>
      </c>
      <c r="R30" s="395"/>
      <c r="S30" s="190" t="s">
        <v>417</v>
      </c>
      <c r="T30" s="190"/>
      <c r="U30" s="640"/>
      <c r="V30" s="640"/>
      <c r="X30" s="640"/>
      <c r="Y30" s="640"/>
    </row>
    <row r="31" spans="1:28" x14ac:dyDescent="0.25">
      <c r="A31" s="220">
        <v>6</v>
      </c>
      <c r="B31" s="258" t="s">
        <v>203</v>
      </c>
      <c r="C31" s="160" t="s">
        <v>205</v>
      </c>
      <c r="D31" s="269" t="s">
        <v>210</v>
      </c>
      <c r="E31" s="186"/>
      <c r="F31" s="235"/>
      <c r="G31" s="838">
        <f t="shared" si="2"/>
        <v>2220</v>
      </c>
      <c r="H31" s="839"/>
      <c r="I31" s="840">
        <f t="shared" si="0"/>
        <v>2330</v>
      </c>
      <c r="J31" s="841"/>
      <c r="K31" s="840">
        <f t="shared" si="1"/>
        <v>610</v>
      </c>
      <c r="L31" s="841">
        <f>ROUND(G31*(1+Наценка!$C$15/100),-1)</f>
        <v>2220</v>
      </c>
      <c r="M31" s="842">
        <f t="shared" si="3"/>
        <v>640</v>
      </c>
      <c r="N31" s="843"/>
      <c r="O31" s="590">
        <f>' КОРПУС Кухня'!G12</f>
        <v>1610</v>
      </c>
      <c r="P31" s="425">
        <f t="shared" si="4"/>
        <v>1690</v>
      </c>
      <c r="Q31" s="395">
        <v>610</v>
      </c>
      <c r="R31" s="395"/>
      <c r="S31" s="190"/>
      <c r="T31" s="190"/>
      <c r="U31" s="640"/>
      <c r="V31" s="640"/>
      <c r="X31" s="640"/>
      <c r="Y31" s="640"/>
    </row>
    <row r="32" spans="1:28" x14ac:dyDescent="0.25">
      <c r="A32" s="220">
        <v>7</v>
      </c>
      <c r="B32" s="257" t="s">
        <v>204</v>
      </c>
      <c r="C32" s="160" t="s">
        <v>205</v>
      </c>
      <c r="D32" s="269" t="s">
        <v>211</v>
      </c>
      <c r="E32" s="186"/>
      <c r="F32" s="235"/>
      <c r="G32" s="838">
        <f t="shared" si="2"/>
        <v>700</v>
      </c>
      <c r="H32" s="839"/>
      <c r="I32" s="840">
        <f t="shared" si="0"/>
        <v>730</v>
      </c>
      <c r="J32" s="841"/>
      <c r="K32" s="840">
        <f t="shared" si="1"/>
        <v>40</v>
      </c>
      <c r="L32" s="841">
        <f>ROUND(G32*(1+Наценка!$C$15/100),-1)</f>
        <v>700</v>
      </c>
      <c r="M32" s="842">
        <f t="shared" si="3"/>
        <v>40</v>
      </c>
      <c r="N32" s="843"/>
      <c r="O32" s="590">
        <f>' КОРПУС Кухня'!G13</f>
        <v>660</v>
      </c>
      <c r="P32" s="425">
        <f t="shared" si="4"/>
        <v>690</v>
      </c>
      <c r="Q32" s="395">
        <v>40</v>
      </c>
      <c r="R32" s="395"/>
      <c r="S32" s="190"/>
      <c r="T32" s="190"/>
      <c r="U32" s="640"/>
      <c r="V32" s="640"/>
      <c r="X32" s="640"/>
      <c r="Y32" s="640"/>
    </row>
    <row r="33" spans="1:25" x14ac:dyDescent="0.25">
      <c r="A33" s="220">
        <v>8</v>
      </c>
      <c r="B33" s="258" t="s">
        <v>422</v>
      </c>
      <c r="C33" s="160" t="s">
        <v>205</v>
      </c>
      <c r="D33" s="269" t="s">
        <v>423</v>
      </c>
      <c r="E33" s="186"/>
      <c r="F33" s="235"/>
      <c r="G33" s="838">
        <f t="shared" si="2"/>
        <v>2660</v>
      </c>
      <c r="H33" s="839"/>
      <c r="I33" s="840">
        <f t="shared" si="0"/>
        <v>2790</v>
      </c>
      <c r="J33" s="841"/>
      <c r="K33" s="840">
        <f t="shared" si="1"/>
        <v>420</v>
      </c>
      <c r="L33" s="844"/>
      <c r="M33" s="842">
        <f t="shared" si="3"/>
        <v>440</v>
      </c>
      <c r="N33" s="842"/>
      <c r="O33" s="590">
        <f>' КОРПУС Кухня'!G14</f>
        <v>2240</v>
      </c>
      <c r="P33" s="425">
        <f t="shared" si="4"/>
        <v>2350</v>
      </c>
      <c r="Q33" s="395">
        <v>420</v>
      </c>
      <c r="R33" s="395"/>
      <c r="S33" s="190"/>
      <c r="T33" s="190"/>
      <c r="U33" s="640"/>
      <c r="V33" s="640"/>
      <c r="X33" s="640"/>
      <c r="Y33" s="640"/>
    </row>
    <row r="34" spans="1:25" x14ac:dyDescent="0.25">
      <c r="A34" s="220">
        <v>9</v>
      </c>
      <c r="B34" s="259" t="s">
        <v>225</v>
      </c>
      <c r="C34" s="195" t="s">
        <v>10</v>
      </c>
      <c r="D34" s="256" t="s">
        <v>11</v>
      </c>
      <c r="E34" s="186">
        <v>2</v>
      </c>
      <c r="F34" s="235">
        <v>0.01</v>
      </c>
      <c r="G34" s="589">
        <f>K34+O34</f>
        <v>1910</v>
      </c>
      <c r="H34" s="859">
        <f>L34+O34</f>
        <v>1730</v>
      </c>
      <c r="I34" s="590">
        <f t="shared" si="0"/>
        <v>2010</v>
      </c>
      <c r="J34" s="425">
        <f t="shared" ref="J34:J65" si="5">P34+N34</f>
        <v>1820</v>
      </c>
      <c r="K34" s="590">
        <f t="shared" si="1"/>
        <v>970</v>
      </c>
      <c r="L34" s="425">
        <f t="shared" ref="L34:L65" si="6">ROUND(R34*(1+ОбщаяНаценка/100),-1)</f>
        <v>790</v>
      </c>
      <c r="M34" s="860">
        <f t="shared" si="3"/>
        <v>1020</v>
      </c>
      <c r="N34" s="861">
        <f t="shared" si="3"/>
        <v>830</v>
      </c>
      <c r="O34" s="590">
        <f>' КОРПУС Кухня'!G16</f>
        <v>940</v>
      </c>
      <c r="P34" s="425">
        <f t="shared" si="4"/>
        <v>990</v>
      </c>
      <c r="Q34" s="395">
        <v>970</v>
      </c>
      <c r="R34" s="395">
        <v>790</v>
      </c>
      <c r="U34" s="286"/>
      <c r="V34" s="286"/>
      <c r="X34" s="286"/>
      <c r="Y34" s="286"/>
    </row>
    <row r="35" spans="1:25" x14ac:dyDescent="0.25">
      <c r="A35" s="220">
        <v>10</v>
      </c>
      <c r="B35" s="224" t="s">
        <v>229</v>
      </c>
      <c r="C35" s="87" t="s">
        <v>253</v>
      </c>
      <c r="D35" s="33" t="s">
        <v>192</v>
      </c>
      <c r="E35" s="96"/>
      <c r="F35" s="232"/>
      <c r="G35" s="589">
        <f t="shared" ref="G35:G97" si="7">K35+O35</f>
        <v>2230</v>
      </c>
      <c r="H35" s="859">
        <f t="shared" ref="H35:H97" si="8">L35+O35</f>
        <v>2060</v>
      </c>
      <c r="I35" s="590">
        <f t="shared" si="0"/>
        <v>2340</v>
      </c>
      <c r="J35" s="425">
        <f t="shared" si="5"/>
        <v>2170</v>
      </c>
      <c r="K35" s="590">
        <f t="shared" si="1"/>
        <v>1090</v>
      </c>
      <c r="L35" s="425">
        <f t="shared" si="6"/>
        <v>920</v>
      </c>
      <c r="M35" s="860">
        <f t="shared" si="3"/>
        <v>1140</v>
      </c>
      <c r="N35" s="861">
        <f t="shared" si="3"/>
        <v>970</v>
      </c>
      <c r="O35" s="590">
        <f>' КОРПУС Кухня'!G17</f>
        <v>1140</v>
      </c>
      <c r="P35" s="425">
        <f t="shared" si="4"/>
        <v>1200</v>
      </c>
      <c r="Q35" s="395">
        <v>1090</v>
      </c>
      <c r="R35" s="395">
        <v>920</v>
      </c>
      <c r="U35" s="286"/>
      <c r="V35" s="286"/>
      <c r="X35" s="286"/>
      <c r="Y35" s="286"/>
    </row>
    <row r="36" spans="1:25" x14ac:dyDescent="0.25">
      <c r="A36" s="220">
        <v>11</v>
      </c>
      <c r="B36" s="223" t="s">
        <v>338</v>
      </c>
      <c r="C36" s="88" t="s">
        <v>253</v>
      </c>
      <c r="D36" s="59" t="s">
        <v>13</v>
      </c>
      <c r="E36" s="96">
        <v>3</v>
      </c>
      <c r="F36" s="232">
        <v>0.01</v>
      </c>
      <c r="G36" s="589">
        <f t="shared" si="7"/>
        <v>2300</v>
      </c>
      <c r="H36" s="859">
        <f t="shared" si="8"/>
        <v>2120</v>
      </c>
      <c r="I36" s="590">
        <f t="shared" si="0"/>
        <v>2410</v>
      </c>
      <c r="J36" s="425">
        <f t="shared" si="5"/>
        <v>2220</v>
      </c>
      <c r="K36" s="590">
        <f t="shared" si="1"/>
        <v>1250</v>
      </c>
      <c r="L36" s="425">
        <f t="shared" si="6"/>
        <v>1070</v>
      </c>
      <c r="M36" s="860">
        <f t="shared" si="3"/>
        <v>1310</v>
      </c>
      <c r="N36" s="861">
        <f t="shared" si="3"/>
        <v>1120</v>
      </c>
      <c r="O36" s="590">
        <f>' КОРПУС Кухня'!G18</f>
        <v>1050</v>
      </c>
      <c r="P36" s="425">
        <f t="shared" si="4"/>
        <v>1100</v>
      </c>
      <c r="Q36" s="395">
        <v>1250</v>
      </c>
      <c r="R36" s="395">
        <v>1070</v>
      </c>
      <c r="U36" s="286"/>
      <c r="V36" s="286"/>
      <c r="X36" s="286"/>
      <c r="Y36" s="286"/>
    </row>
    <row r="37" spans="1:25" x14ac:dyDescent="0.25">
      <c r="A37" s="220">
        <v>12</v>
      </c>
      <c r="B37" s="221" t="s">
        <v>120</v>
      </c>
      <c r="C37" s="87" t="s">
        <v>253</v>
      </c>
      <c r="D37" s="33" t="s">
        <v>134</v>
      </c>
      <c r="E37" s="96"/>
      <c r="F37" s="232"/>
      <c r="G37" s="589">
        <f t="shared" si="7"/>
        <v>2710</v>
      </c>
      <c r="H37" s="859">
        <f t="shared" si="8"/>
        <v>2540</v>
      </c>
      <c r="I37" s="590">
        <f t="shared" si="0"/>
        <v>2840</v>
      </c>
      <c r="J37" s="425">
        <f t="shared" si="5"/>
        <v>2660</v>
      </c>
      <c r="K37" s="590">
        <f t="shared" si="1"/>
        <v>1430</v>
      </c>
      <c r="L37" s="425">
        <f t="shared" si="6"/>
        <v>1260</v>
      </c>
      <c r="M37" s="860">
        <f t="shared" si="3"/>
        <v>1500</v>
      </c>
      <c r="N37" s="861">
        <f t="shared" si="3"/>
        <v>1320</v>
      </c>
      <c r="O37" s="590">
        <f>' КОРПУС Кухня'!G19</f>
        <v>1280</v>
      </c>
      <c r="P37" s="425">
        <f t="shared" si="4"/>
        <v>1340</v>
      </c>
      <c r="Q37" s="395">
        <v>1430</v>
      </c>
      <c r="R37" s="395">
        <v>1260</v>
      </c>
      <c r="U37" s="286"/>
      <c r="V37" s="286"/>
      <c r="X37" s="286"/>
      <c r="Y37" s="286"/>
    </row>
    <row r="38" spans="1:25" x14ac:dyDescent="0.25">
      <c r="A38" s="220">
        <v>13</v>
      </c>
      <c r="B38" s="221" t="s">
        <v>326</v>
      </c>
      <c r="C38" s="87" t="s">
        <v>253</v>
      </c>
      <c r="D38" s="33" t="s">
        <v>328</v>
      </c>
      <c r="E38" s="96"/>
      <c r="F38" s="232"/>
      <c r="G38" s="589">
        <f t="shared" si="7"/>
        <v>2380</v>
      </c>
      <c r="H38" s="859">
        <f t="shared" si="8"/>
        <v>2200</v>
      </c>
      <c r="I38" s="590">
        <f t="shared" si="0"/>
        <v>2500</v>
      </c>
      <c r="J38" s="425">
        <f t="shared" si="5"/>
        <v>2310</v>
      </c>
      <c r="K38" s="590">
        <f t="shared" si="1"/>
        <v>1260</v>
      </c>
      <c r="L38" s="425">
        <f t="shared" si="6"/>
        <v>1080</v>
      </c>
      <c r="M38" s="860">
        <f t="shared" si="3"/>
        <v>1320</v>
      </c>
      <c r="N38" s="861">
        <f t="shared" si="3"/>
        <v>1130</v>
      </c>
      <c r="O38" s="590">
        <f>' КОРПУС Кухня'!G21</f>
        <v>1120</v>
      </c>
      <c r="P38" s="425">
        <f t="shared" si="4"/>
        <v>1180</v>
      </c>
      <c r="Q38" s="395">
        <v>1260</v>
      </c>
      <c r="R38" s="395">
        <v>1080</v>
      </c>
      <c r="U38" s="286"/>
      <c r="V38" s="286"/>
      <c r="X38" s="286"/>
      <c r="Y38" s="286"/>
    </row>
    <row r="39" spans="1:25" x14ac:dyDescent="0.25">
      <c r="A39" s="220">
        <v>14</v>
      </c>
      <c r="B39" s="221" t="s">
        <v>329</v>
      </c>
      <c r="C39" s="87" t="s">
        <v>253</v>
      </c>
      <c r="D39" s="33" t="s">
        <v>330</v>
      </c>
      <c r="E39" s="96"/>
      <c r="F39" s="232"/>
      <c r="G39" s="589">
        <f t="shared" si="7"/>
        <v>2780</v>
      </c>
      <c r="H39" s="859">
        <f t="shared" si="8"/>
        <v>2610</v>
      </c>
      <c r="I39" s="590">
        <f t="shared" si="0"/>
        <v>2920</v>
      </c>
      <c r="J39" s="425">
        <f t="shared" si="5"/>
        <v>2740</v>
      </c>
      <c r="K39" s="590">
        <f t="shared" si="1"/>
        <v>1460</v>
      </c>
      <c r="L39" s="425">
        <f t="shared" si="6"/>
        <v>1290</v>
      </c>
      <c r="M39" s="860">
        <f t="shared" si="3"/>
        <v>1530</v>
      </c>
      <c r="N39" s="861">
        <f t="shared" si="3"/>
        <v>1350</v>
      </c>
      <c r="O39" s="590">
        <f>' КОРПУС Кухня'!G22</f>
        <v>1320</v>
      </c>
      <c r="P39" s="425">
        <f t="shared" si="4"/>
        <v>1390</v>
      </c>
      <c r="Q39" s="395">
        <v>1460</v>
      </c>
      <c r="R39" s="395">
        <v>1290</v>
      </c>
      <c r="U39" s="286"/>
      <c r="V39" s="286"/>
      <c r="X39" s="286"/>
      <c r="Y39" s="286"/>
    </row>
    <row r="40" spans="1:25" x14ac:dyDescent="0.25">
      <c r="A40" s="220">
        <v>15</v>
      </c>
      <c r="B40" s="223" t="s">
        <v>339</v>
      </c>
      <c r="C40" s="88" t="s">
        <v>253</v>
      </c>
      <c r="D40" s="78" t="s">
        <v>14</v>
      </c>
      <c r="E40" s="96">
        <v>4</v>
      </c>
      <c r="F40" s="232">
        <v>0.01</v>
      </c>
      <c r="G40" s="589">
        <f t="shared" si="7"/>
        <v>2630</v>
      </c>
      <c r="H40" s="859">
        <f t="shared" si="8"/>
        <v>2460</v>
      </c>
      <c r="I40" s="590">
        <f t="shared" si="0"/>
        <v>2760</v>
      </c>
      <c r="J40" s="425">
        <f t="shared" si="5"/>
        <v>2590</v>
      </c>
      <c r="K40" s="590">
        <f t="shared" si="1"/>
        <v>1470</v>
      </c>
      <c r="L40" s="425">
        <f t="shared" si="6"/>
        <v>1300</v>
      </c>
      <c r="M40" s="860">
        <f t="shared" si="3"/>
        <v>1540</v>
      </c>
      <c r="N40" s="861">
        <f t="shared" si="3"/>
        <v>1370</v>
      </c>
      <c r="O40" s="590">
        <f>' КОРПУС Кухня'!G23</f>
        <v>1160</v>
      </c>
      <c r="P40" s="425">
        <f t="shared" si="4"/>
        <v>1220</v>
      </c>
      <c r="Q40" s="395">
        <v>1470</v>
      </c>
      <c r="R40" s="395">
        <v>1300</v>
      </c>
      <c r="U40" s="286"/>
      <c r="V40" s="286"/>
      <c r="X40" s="286"/>
      <c r="Y40" s="286"/>
    </row>
    <row r="41" spans="1:25" x14ac:dyDescent="0.25">
      <c r="A41" s="220">
        <v>16</v>
      </c>
      <c r="B41" s="221" t="s">
        <v>121</v>
      </c>
      <c r="C41" s="87" t="s">
        <v>253</v>
      </c>
      <c r="D41" s="33" t="s">
        <v>135</v>
      </c>
      <c r="E41" s="96"/>
      <c r="F41" s="232"/>
      <c r="G41" s="589">
        <f t="shared" si="7"/>
        <v>3160</v>
      </c>
      <c r="H41" s="859">
        <f t="shared" si="8"/>
        <v>2980</v>
      </c>
      <c r="I41" s="590">
        <f t="shared" si="0"/>
        <v>3320</v>
      </c>
      <c r="J41" s="425">
        <f t="shared" si="5"/>
        <v>3130</v>
      </c>
      <c r="K41" s="590">
        <f t="shared" si="1"/>
        <v>1730</v>
      </c>
      <c r="L41" s="425">
        <f t="shared" si="6"/>
        <v>1550</v>
      </c>
      <c r="M41" s="860">
        <f t="shared" si="3"/>
        <v>1820</v>
      </c>
      <c r="N41" s="861">
        <f t="shared" si="3"/>
        <v>1630</v>
      </c>
      <c r="O41" s="590">
        <f>' КОРПУС Кухня'!G24</f>
        <v>1430</v>
      </c>
      <c r="P41" s="425">
        <f t="shared" si="4"/>
        <v>1500</v>
      </c>
      <c r="Q41" s="395">
        <v>1730</v>
      </c>
      <c r="R41" s="395">
        <v>1550</v>
      </c>
      <c r="U41" s="286"/>
      <c r="V41" s="286"/>
      <c r="X41" s="286"/>
      <c r="Y41" s="286"/>
    </row>
    <row r="42" spans="1:25" x14ac:dyDescent="0.25">
      <c r="A42" s="220">
        <v>17</v>
      </c>
      <c r="B42" s="223" t="s">
        <v>354</v>
      </c>
      <c r="C42" s="90" t="s">
        <v>255</v>
      </c>
      <c r="D42" s="32" t="s">
        <v>15</v>
      </c>
      <c r="E42" s="96">
        <v>5</v>
      </c>
      <c r="F42" s="232">
        <v>0.01</v>
      </c>
      <c r="G42" s="589">
        <f t="shared" si="7"/>
        <v>2810</v>
      </c>
      <c r="H42" s="859">
        <f t="shared" si="8"/>
        <v>2630</v>
      </c>
      <c r="I42" s="590">
        <f t="shared" si="0"/>
        <v>2950</v>
      </c>
      <c r="J42" s="425">
        <f t="shared" si="5"/>
        <v>2760</v>
      </c>
      <c r="K42" s="590">
        <f t="shared" si="1"/>
        <v>1590</v>
      </c>
      <c r="L42" s="425">
        <f t="shared" si="6"/>
        <v>1410</v>
      </c>
      <c r="M42" s="860">
        <f t="shared" si="3"/>
        <v>1670</v>
      </c>
      <c r="N42" s="861">
        <f t="shared" si="3"/>
        <v>1480</v>
      </c>
      <c r="O42" s="590">
        <f>' КОРПУС Кухня'!G25</f>
        <v>1220</v>
      </c>
      <c r="P42" s="425">
        <f t="shared" si="4"/>
        <v>1280</v>
      </c>
      <c r="Q42" s="395">
        <v>1590</v>
      </c>
      <c r="R42" s="395">
        <v>1410</v>
      </c>
      <c r="U42" s="286"/>
      <c r="V42" s="286"/>
      <c r="X42" s="286"/>
      <c r="Y42" s="286"/>
    </row>
    <row r="43" spans="1:25" x14ac:dyDescent="0.25">
      <c r="A43" s="220">
        <v>18</v>
      </c>
      <c r="B43" s="224" t="s">
        <v>252</v>
      </c>
      <c r="C43" s="87" t="s">
        <v>253</v>
      </c>
      <c r="D43" s="54" t="s">
        <v>194</v>
      </c>
      <c r="E43" s="96"/>
      <c r="F43" s="232"/>
      <c r="G43" s="589">
        <f t="shared" si="7"/>
        <v>3360</v>
      </c>
      <c r="H43" s="859">
        <f t="shared" si="8"/>
        <v>3190</v>
      </c>
      <c r="I43" s="590">
        <f t="shared" si="0"/>
        <v>3520</v>
      </c>
      <c r="J43" s="425">
        <f t="shared" si="5"/>
        <v>3350</v>
      </c>
      <c r="K43" s="590">
        <f t="shared" si="1"/>
        <v>1870</v>
      </c>
      <c r="L43" s="425">
        <f t="shared" si="6"/>
        <v>1700</v>
      </c>
      <c r="M43" s="860">
        <f t="shared" si="3"/>
        <v>1960</v>
      </c>
      <c r="N43" s="861">
        <f t="shared" si="3"/>
        <v>1790</v>
      </c>
      <c r="O43" s="590">
        <f>' КОРПУС Кухня'!G26</f>
        <v>1490</v>
      </c>
      <c r="P43" s="425">
        <f t="shared" si="4"/>
        <v>1560</v>
      </c>
      <c r="Q43" s="395">
        <v>1870</v>
      </c>
      <c r="R43" s="395">
        <v>1700</v>
      </c>
      <c r="U43" s="286"/>
      <c r="V43" s="286"/>
      <c r="X43" s="286"/>
      <c r="Y43" s="286"/>
    </row>
    <row r="44" spans="1:25" x14ac:dyDescent="0.25">
      <c r="A44" s="220">
        <v>19</v>
      </c>
      <c r="B44" s="223" t="s">
        <v>355</v>
      </c>
      <c r="C44" s="90" t="s">
        <v>255</v>
      </c>
      <c r="D44" s="59" t="s">
        <v>16</v>
      </c>
      <c r="E44" s="96">
        <v>5</v>
      </c>
      <c r="F44" s="232">
        <v>0.01</v>
      </c>
      <c r="G44" s="589">
        <f t="shared" si="7"/>
        <v>2980</v>
      </c>
      <c r="H44" s="859">
        <f t="shared" si="8"/>
        <v>2810</v>
      </c>
      <c r="I44" s="590">
        <f t="shared" si="0"/>
        <v>3130</v>
      </c>
      <c r="J44" s="425">
        <f t="shared" si="5"/>
        <v>2950</v>
      </c>
      <c r="K44" s="590">
        <f t="shared" si="1"/>
        <v>1700</v>
      </c>
      <c r="L44" s="425">
        <f t="shared" si="6"/>
        <v>1530</v>
      </c>
      <c r="M44" s="860">
        <f t="shared" si="3"/>
        <v>1790</v>
      </c>
      <c r="N44" s="861">
        <f t="shared" si="3"/>
        <v>1610</v>
      </c>
      <c r="O44" s="590">
        <f>' КОРПУС Кухня'!G27</f>
        <v>1280</v>
      </c>
      <c r="P44" s="425">
        <f t="shared" si="4"/>
        <v>1340</v>
      </c>
      <c r="Q44" s="395">
        <v>1700</v>
      </c>
      <c r="R44" s="395">
        <v>1530</v>
      </c>
      <c r="U44" s="286"/>
      <c r="V44" s="286"/>
      <c r="X44" s="286"/>
      <c r="Y44" s="286"/>
    </row>
    <row r="45" spans="1:25" x14ac:dyDescent="0.25">
      <c r="A45" s="220">
        <v>20</v>
      </c>
      <c r="B45" s="221" t="s">
        <v>122</v>
      </c>
      <c r="C45" s="87" t="s">
        <v>253</v>
      </c>
      <c r="D45" s="33" t="s">
        <v>136</v>
      </c>
      <c r="E45" s="96"/>
      <c r="F45" s="232"/>
      <c r="G45" s="589">
        <f t="shared" si="7"/>
        <v>3590</v>
      </c>
      <c r="H45" s="859">
        <f t="shared" si="8"/>
        <v>3420</v>
      </c>
      <c r="I45" s="590">
        <f t="shared" si="0"/>
        <v>3770</v>
      </c>
      <c r="J45" s="425">
        <f t="shared" si="5"/>
        <v>3590</v>
      </c>
      <c r="K45" s="590">
        <f t="shared" si="1"/>
        <v>2020</v>
      </c>
      <c r="L45" s="425">
        <f t="shared" si="6"/>
        <v>1850</v>
      </c>
      <c r="M45" s="860">
        <f t="shared" si="3"/>
        <v>2120</v>
      </c>
      <c r="N45" s="861">
        <f t="shared" si="3"/>
        <v>1940</v>
      </c>
      <c r="O45" s="590">
        <f>' КОРПУС Кухня'!G28</f>
        <v>1570</v>
      </c>
      <c r="P45" s="425">
        <f t="shared" si="4"/>
        <v>1650</v>
      </c>
      <c r="Q45" s="395">
        <v>2020</v>
      </c>
      <c r="R45" s="395">
        <v>1850</v>
      </c>
      <c r="U45" s="286"/>
      <c r="V45" s="286"/>
      <c r="X45" s="286"/>
      <c r="Y45" s="286"/>
    </row>
    <row r="46" spans="1:25" ht="19.5" x14ac:dyDescent="0.25">
      <c r="A46" s="220">
        <v>21</v>
      </c>
      <c r="B46" s="225" t="s">
        <v>352</v>
      </c>
      <c r="C46" s="89" t="s">
        <v>260</v>
      </c>
      <c r="D46" s="32" t="s">
        <v>22</v>
      </c>
      <c r="E46" s="96">
        <v>3</v>
      </c>
      <c r="F46" s="232">
        <v>0.01</v>
      </c>
      <c r="G46" s="589">
        <f t="shared" si="7"/>
        <v>2300</v>
      </c>
      <c r="H46" s="859">
        <f t="shared" si="8"/>
        <v>2130</v>
      </c>
      <c r="I46" s="590">
        <f t="shared" si="0"/>
        <v>2410</v>
      </c>
      <c r="J46" s="425">
        <f t="shared" si="5"/>
        <v>2240</v>
      </c>
      <c r="K46" s="590">
        <f t="shared" si="1"/>
        <v>1080</v>
      </c>
      <c r="L46" s="425">
        <f t="shared" si="6"/>
        <v>910</v>
      </c>
      <c r="M46" s="860">
        <f t="shared" si="3"/>
        <v>1130</v>
      </c>
      <c r="N46" s="861">
        <f t="shared" si="3"/>
        <v>960</v>
      </c>
      <c r="O46" s="590">
        <f>' КОРПУС Кухня'!G29</f>
        <v>1220</v>
      </c>
      <c r="P46" s="425">
        <f t="shared" si="4"/>
        <v>1280</v>
      </c>
      <c r="Q46" s="395">
        <v>1080</v>
      </c>
      <c r="R46" s="395">
        <v>910</v>
      </c>
      <c r="U46" s="286"/>
      <c r="V46" s="286"/>
      <c r="X46" s="286"/>
      <c r="Y46" s="286"/>
    </row>
    <row r="47" spans="1:25" ht="19.5" x14ac:dyDescent="0.25">
      <c r="A47" s="220">
        <v>22</v>
      </c>
      <c r="B47" s="226" t="s">
        <v>281</v>
      </c>
      <c r="C47" s="89" t="s">
        <v>260</v>
      </c>
      <c r="D47" s="32" t="s">
        <v>302</v>
      </c>
      <c r="E47" s="96"/>
      <c r="F47" s="232"/>
      <c r="G47" s="589">
        <f t="shared" si="7"/>
        <v>2520</v>
      </c>
      <c r="H47" s="859">
        <f t="shared" si="8"/>
        <v>2350</v>
      </c>
      <c r="I47" s="590">
        <f t="shared" si="0"/>
        <v>2640</v>
      </c>
      <c r="J47" s="425">
        <f t="shared" si="5"/>
        <v>2470</v>
      </c>
      <c r="K47" s="590">
        <f t="shared" si="1"/>
        <v>1290</v>
      </c>
      <c r="L47" s="425">
        <f t="shared" si="6"/>
        <v>1120</v>
      </c>
      <c r="M47" s="860">
        <f t="shared" si="3"/>
        <v>1350</v>
      </c>
      <c r="N47" s="861">
        <f t="shared" si="3"/>
        <v>1180</v>
      </c>
      <c r="O47" s="590">
        <f>' КОРПУС Кухня'!G32</f>
        <v>1230</v>
      </c>
      <c r="P47" s="425">
        <f t="shared" si="4"/>
        <v>1290</v>
      </c>
      <c r="Q47" s="395">
        <v>1290</v>
      </c>
      <c r="R47" s="395">
        <v>1120</v>
      </c>
      <c r="U47" s="286"/>
      <c r="V47" s="286"/>
      <c r="X47" s="286"/>
      <c r="Y47" s="286"/>
    </row>
    <row r="48" spans="1:25" x14ac:dyDescent="0.25">
      <c r="A48" s="220">
        <v>23</v>
      </c>
      <c r="B48" s="226" t="s">
        <v>351</v>
      </c>
      <c r="C48" s="89" t="s">
        <v>256</v>
      </c>
      <c r="D48" s="32" t="s">
        <v>17</v>
      </c>
      <c r="E48" s="96">
        <v>6</v>
      </c>
      <c r="F48" s="232">
        <v>0.01</v>
      </c>
      <c r="G48" s="589">
        <f t="shared" si="7"/>
        <v>3840</v>
      </c>
      <c r="H48" s="859">
        <f t="shared" si="8"/>
        <v>3490</v>
      </c>
      <c r="I48" s="590">
        <f t="shared" si="0"/>
        <v>4030</v>
      </c>
      <c r="J48" s="425">
        <f t="shared" si="5"/>
        <v>3660</v>
      </c>
      <c r="K48" s="590">
        <f t="shared" si="1"/>
        <v>2390</v>
      </c>
      <c r="L48" s="425">
        <f t="shared" si="6"/>
        <v>2040</v>
      </c>
      <c r="M48" s="860">
        <f t="shared" si="3"/>
        <v>2510</v>
      </c>
      <c r="N48" s="861">
        <f t="shared" si="3"/>
        <v>2140</v>
      </c>
      <c r="O48" s="590">
        <f>' КОРПУС Кухня'!G35</f>
        <v>1450</v>
      </c>
      <c r="P48" s="425">
        <f t="shared" si="4"/>
        <v>1520</v>
      </c>
      <c r="Q48" s="395">
        <v>2390</v>
      </c>
      <c r="R48" s="395">
        <v>2040</v>
      </c>
      <c r="U48" s="286"/>
      <c r="V48" s="286"/>
      <c r="X48" s="286"/>
      <c r="Y48" s="286"/>
    </row>
    <row r="49" spans="1:25" ht="19.5" x14ac:dyDescent="0.25">
      <c r="A49" s="220">
        <v>24</v>
      </c>
      <c r="B49" s="227" t="s">
        <v>349</v>
      </c>
      <c r="C49" s="89" t="s">
        <v>257</v>
      </c>
      <c r="D49" s="32" t="s">
        <v>17</v>
      </c>
      <c r="E49" s="96">
        <v>6</v>
      </c>
      <c r="F49" s="232">
        <v>0.01</v>
      </c>
      <c r="G49" s="589">
        <f t="shared" si="7"/>
        <v>3380</v>
      </c>
      <c r="H49" s="859">
        <f t="shared" si="8"/>
        <v>3210</v>
      </c>
      <c r="I49" s="590">
        <f t="shared" si="0"/>
        <v>3550</v>
      </c>
      <c r="J49" s="425">
        <f t="shared" si="5"/>
        <v>3370</v>
      </c>
      <c r="K49" s="590">
        <f t="shared" si="1"/>
        <v>1930</v>
      </c>
      <c r="L49" s="425">
        <f t="shared" si="6"/>
        <v>1760</v>
      </c>
      <c r="M49" s="860">
        <f t="shared" si="3"/>
        <v>2030</v>
      </c>
      <c r="N49" s="861">
        <f t="shared" si="3"/>
        <v>1850</v>
      </c>
      <c r="O49" s="590">
        <f>' КОРПУС Кухня'!G35</f>
        <v>1450</v>
      </c>
      <c r="P49" s="425">
        <f t="shared" si="4"/>
        <v>1520</v>
      </c>
      <c r="Q49" s="395">
        <v>1930</v>
      </c>
      <c r="R49" s="395">
        <v>1760</v>
      </c>
      <c r="U49" s="286"/>
      <c r="V49" s="286"/>
      <c r="X49" s="286"/>
      <c r="Y49" s="286"/>
    </row>
    <row r="50" spans="1:25" x14ac:dyDescent="0.25">
      <c r="A50" s="220">
        <v>25</v>
      </c>
      <c r="B50" s="228" t="s">
        <v>123</v>
      </c>
      <c r="C50" s="87" t="s">
        <v>253</v>
      </c>
      <c r="D50" s="33" t="s">
        <v>137</v>
      </c>
      <c r="E50" s="96"/>
      <c r="F50" s="232"/>
      <c r="G50" s="589">
        <f t="shared" si="7"/>
        <v>4560</v>
      </c>
      <c r="H50" s="859">
        <f t="shared" si="8"/>
        <v>4210</v>
      </c>
      <c r="I50" s="590">
        <f t="shared" si="0"/>
        <v>4790</v>
      </c>
      <c r="J50" s="425">
        <f t="shared" si="5"/>
        <v>4420</v>
      </c>
      <c r="K50" s="590">
        <f t="shared" si="1"/>
        <v>2770</v>
      </c>
      <c r="L50" s="425">
        <f t="shared" si="6"/>
        <v>2420</v>
      </c>
      <c r="M50" s="860">
        <f t="shared" si="3"/>
        <v>2910</v>
      </c>
      <c r="N50" s="861">
        <f t="shared" si="3"/>
        <v>2540</v>
      </c>
      <c r="O50" s="590">
        <f>' КОРПУС Кухня'!G40</f>
        <v>1790</v>
      </c>
      <c r="P50" s="425">
        <f t="shared" si="4"/>
        <v>1880</v>
      </c>
      <c r="Q50" s="395">
        <v>2770</v>
      </c>
      <c r="R50" s="395">
        <v>2420</v>
      </c>
      <c r="U50" s="286"/>
      <c r="V50" s="286"/>
      <c r="X50" s="286"/>
      <c r="Y50" s="286"/>
    </row>
    <row r="51" spans="1:25" ht="22.5" x14ac:dyDescent="0.25">
      <c r="A51" s="220">
        <v>26</v>
      </c>
      <c r="B51" s="147" t="s">
        <v>124</v>
      </c>
      <c r="C51" s="87" t="s">
        <v>253</v>
      </c>
      <c r="D51" s="33" t="s">
        <v>137</v>
      </c>
      <c r="E51" s="96"/>
      <c r="F51" s="232"/>
      <c r="G51" s="589">
        <f t="shared" si="7"/>
        <v>4100</v>
      </c>
      <c r="H51" s="859">
        <f t="shared" si="8"/>
        <v>3930</v>
      </c>
      <c r="I51" s="590">
        <f t="shared" si="0"/>
        <v>4310</v>
      </c>
      <c r="J51" s="425">
        <f t="shared" si="5"/>
        <v>4130</v>
      </c>
      <c r="K51" s="590">
        <f t="shared" si="1"/>
        <v>2310</v>
      </c>
      <c r="L51" s="425">
        <f t="shared" si="6"/>
        <v>2140</v>
      </c>
      <c r="M51" s="860">
        <f t="shared" si="3"/>
        <v>2430</v>
      </c>
      <c r="N51" s="861">
        <f t="shared" si="3"/>
        <v>2250</v>
      </c>
      <c r="O51" s="590">
        <f>' КОРПУС Кухня'!G40</f>
        <v>1790</v>
      </c>
      <c r="P51" s="425">
        <f t="shared" si="4"/>
        <v>1880</v>
      </c>
      <c r="Q51" s="395">
        <v>2310</v>
      </c>
      <c r="R51" s="395">
        <v>2140</v>
      </c>
      <c r="U51" s="286"/>
      <c r="V51" s="286"/>
      <c r="X51" s="286"/>
      <c r="Y51" s="286"/>
    </row>
    <row r="52" spans="1:25" ht="19.5" x14ac:dyDescent="0.25">
      <c r="A52" s="220">
        <v>27</v>
      </c>
      <c r="B52" s="228" t="s">
        <v>160</v>
      </c>
      <c r="C52" s="89" t="s">
        <v>258</v>
      </c>
      <c r="D52" s="33" t="s">
        <v>186</v>
      </c>
      <c r="E52" s="96"/>
      <c r="F52" s="232"/>
      <c r="G52" s="589">
        <f t="shared" si="7"/>
        <v>4580</v>
      </c>
      <c r="H52" s="859">
        <f t="shared" si="8"/>
        <v>4400</v>
      </c>
      <c r="I52" s="590">
        <f t="shared" si="0"/>
        <v>4810</v>
      </c>
      <c r="J52" s="425">
        <f t="shared" si="5"/>
        <v>4620</v>
      </c>
      <c r="K52" s="590">
        <f t="shared" si="1"/>
        <v>1740</v>
      </c>
      <c r="L52" s="425">
        <f t="shared" si="6"/>
        <v>1560</v>
      </c>
      <c r="M52" s="860">
        <f t="shared" si="3"/>
        <v>1830</v>
      </c>
      <c r="N52" s="861">
        <f t="shared" si="3"/>
        <v>1640</v>
      </c>
      <c r="O52" s="590">
        <f>' КОРПУС Кухня'!G44</f>
        <v>2840</v>
      </c>
      <c r="P52" s="425">
        <f t="shared" si="4"/>
        <v>2980</v>
      </c>
      <c r="Q52" s="395">
        <v>1740</v>
      </c>
      <c r="R52" s="395">
        <v>1560</v>
      </c>
      <c r="U52" s="286"/>
      <c r="V52" s="286"/>
      <c r="X52" s="286"/>
      <c r="Y52" s="286"/>
    </row>
    <row r="53" spans="1:25" ht="19.5" x14ac:dyDescent="0.25">
      <c r="A53" s="220">
        <v>28</v>
      </c>
      <c r="B53" s="229" t="s">
        <v>348</v>
      </c>
      <c r="C53" s="89" t="s">
        <v>260</v>
      </c>
      <c r="D53" s="32" t="s">
        <v>23</v>
      </c>
      <c r="E53" s="96">
        <v>3</v>
      </c>
      <c r="F53" s="232">
        <v>0.01</v>
      </c>
      <c r="G53" s="589">
        <f t="shared" si="7"/>
        <v>2430</v>
      </c>
      <c r="H53" s="859">
        <f t="shared" si="8"/>
        <v>2250</v>
      </c>
      <c r="I53" s="590">
        <f t="shared" si="0"/>
        <v>2550</v>
      </c>
      <c r="J53" s="425">
        <f t="shared" si="5"/>
        <v>2360</v>
      </c>
      <c r="K53" s="590">
        <f t="shared" si="1"/>
        <v>1200</v>
      </c>
      <c r="L53" s="425">
        <f t="shared" si="6"/>
        <v>1020</v>
      </c>
      <c r="M53" s="860">
        <f t="shared" si="3"/>
        <v>1260</v>
      </c>
      <c r="N53" s="861">
        <f t="shared" si="3"/>
        <v>1070</v>
      </c>
      <c r="O53" s="590">
        <f>' КОРПУС Кухня'!G36</f>
        <v>1230</v>
      </c>
      <c r="P53" s="425">
        <f t="shared" si="4"/>
        <v>1290</v>
      </c>
      <c r="Q53" s="395">
        <v>1200</v>
      </c>
      <c r="R53" s="395">
        <v>1020</v>
      </c>
      <c r="U53" s="286"/>
      <c r="V53" s="286"/>
      <c r="X53" s="286"/>
      <c r="Y53" s="286"/>
    </row>
    <row r="54" spans="1:25" ht="19.5" x14ac:dyDescent="0.25">
      <c r="A54" s="220">
        <v>29</v>
      </c>
      <c r="B54" s="229" t="s">
        <v>282</v>
      </c>
      <c r="C54" s="89" t="s">
        <v>260</v>
      </c>
      <c r="D54" s="32" t="s">
        <v>301</v>
      </c>
      <c r="E54" s="96"/>
      <c r="F54" s="232"/>
      <c r="G54" s="589">
        <f t="shared" si="7"/>
        <v>2740</v>
      </c>
      <c r="H54" s="859">
        <f t="shared" si="8"/>
        <v>2560</v>
      </c>
      <c r="I54" s="590">
        <f t="shared" si="0"/>
        <v>2880</v>
      </c>
      <c r="J54" s="425">
        <f t="shared" si="5"/>
        <v>2690</v>
      </c>
      <c r="K54" s="590">
        <f t="shared" si="1"/>
        <v>1440</v>
      </c>
      <c r="L54" s="425">
        <f t="shared" si="6"/>
        <v>1260</v>
      </c>
      <c r="M54" s="860">
        <f t="shared" si="3"/>
        <v>1510</v>
      </c>
      <c r="N54" s="861">
        <f t="shared" si="3"/>
        <v>1320</v>
      </c>
      <c r="O54" s="590">
        <f>' КОРПУС Кухня'!G41</f>
        <v>1300</v>
      </c>
      <c r="P54" s="425">
        <f t="shared" si="4"/>
        <v>1370</v>
      </c>
      <c r="Q54" s="395">
        <v>1440</v>
      </c>
      <c r="R54" s="395">
        <v>1260</v>
      </c>
      <c r="U54" s="286"/>
      <c r="V54" s="286"/>
      <c r="X54" s="286"/>
      <c r="Y54" s="286"/>
    </row>
    <row r="55" spans="1:25" ht="19.5" x14ac:dyDescent="0.25">
      <c r="A55" s="220">
        <v>30</v>
      </c>
      <c r="B55" s="225" t="s">
        <v>346</v>
      </c>
      <c r="C55" s="89" t="s">
        <v>258</v>
      </c>
      <c r="D55" s="32" t="s">
        <v>20</v>
      </c>
      <c r="E55" s="96">
        <v>4</v>
      </c>
      <c r="F55" s="232">
        <v>0.01</v>
      </c>
      <c r="G55" s="589">
        <f t="shared" si="7"/>
        <v>3760</v>
      </c>
      <c r="H55" s="859">
        <f t="shared" si="8"/>
        <v>3590</v>
      </c>
      <c r="I55" s="590">
        <f t="shared" si="0"/>
        <v>3940</v>
      </c>
      <c r="J55" s="425">
        <f t="shared" si="5"/>
        <v>3770</v>
      </c>
      <c r="K55" s="590">
        <f t="shared" si="1"/>
        <v>1480</v>
      </c>
      <c r="L55" s="425">
        <f t="shared" si="6"/>
        <v>1310</v>
      </c>
      <c r="M55" s="860">
        <f t="shared" si="3"/>
        <v>1550</v>
      </c>
      <c r="N55" s="861">
        <f t="shared" si="3"/>
        <v>1380</v>
      </c>
      <c r="O55" s="590">
        <f>' КОРПУС Кухня'!G39</f>
        <v>2280</v>
      </c>
      <c r="P55" s="425">
        <f t="shared" si="4"/>
        <v>2390</v>
      </c>
      <c r="Q55" s="395">
        <v>1480</v>
      </c>
      <c r="R55" s="395">
        <v>1310</v>
      </c>
      <c r="U55" s="286"/>
      <c r="V55" s="286"/>
      <c r="X55" s="286"/>
      <c r="Y55" s="286"/>
    </row>
    <row r="56" spans="1:25" x14ac:dyDescent="0.25">
      <c r="A56" s="220">
        <v>31</v>
      </c>
      <c r="B56" s="226" t="s">
        <v>226</v>
      </c>
      <c r="C56" s="196" t="s">
        <v>112</v>
      </c>
      <c r="D56" s="132" t="s">
        <v>113</v>
      </c>
      <c r="E56" s="193"/>
      <c r="F56" s="234"/>
      <c r="G56" s="589">
        <f t="shared" si="7"/>
        <v>3990</v>
      </c>
      <c r="H56" s="859">
        <f t="shared" si="8"/>
        <v>3640</v>
      </c>
      <c r="I56" s="590">
        <f t="shared" si="0"/>
        <v>4190</v>
      </c>
      <c r="J56" s="425">
        <f t="shared" si="5"/>
        <v>3820</v>
      </c>
      <c r="K56" s="590">
        <f t="shared" si="1"/>
        <v>2430</v>
      </c>
      <c r="L56" s="425">
        <f t="shared" si="6"/>
        <v>2080</v>
      </c>
      <c r="M56" s="860">
        <f t="shared" si="3"/>
        <v>2550</v>
      </c>
      <c r="N56" s="861">
        <f t="shared" si="3"/>
        <v>2180</v>
      </c>
      <c r="O56" s="590">
        <f>' КОРПУС Кухня'!G45</f>
        <v>1560</v>
      </c>
      <c r="P56" s="425">
        <f t="shared" si="4"/>
        <v>1640</v>
      </c>
      <c r="Q56" s="395">
        <v>2430</v>
      </c>
      <c r="R56" s="395">
        <v>2080</v>
      </c>
      <c r="U56" s="286"/>
      <c r="V56" s="286"/>
      <c r="X56" s="286"/>
      <c r="Y56" s="286"/>
    </row>
    <row r="57" spans="1:25" x14ac:dyDescent="0.25">
      <c r="A57" s="220">
        <v>32</v>
      </c>
      <c r="B57" s="259" t="s">
        <v>428</v>
      </c>
      <c r="C57" s="196" t="s">
        <v>112</v>
      </c>
      <c r="D57" s="132" t="s">
        <v>429</v>
      </c>
      <c r="E57" s="193"/>
      <c r="F57" s="234"/>
      <c r="G57" s="589">
        <f t="shared" si="7"/>
        <v>4300</v>
      </c>
      <c r="H57" s="859">
        <f t="shared" si="8"/>
        <v>3850</v>
      </c>
      <c r="I57" s="590">
        <f t="shared" si="0"/>
        <v>4520</v>
      </c>
      <c r="J57" s="425">
        <f t="shared" si="5"/>
        <v>4040</v>
      </c>
      <c r="K57" s="590">
        <f t="shared" si="1"/>
        <v>2510</v>
      </c>
      <c r="L57" s="425">
        <f t="shared" si="6"/>
        <v>2060</v>
      </c>
      <c r="M57" s="860">
        <f t="shared" si="3"/>
        <v>2640</v>
      </c>
      <c r="N57" s="861">
        <f t="shared" si="3"/>
        <v>2160</v>
      </c>
      <c r="O57" s="590">
        <f>' КОРПУС Кухня'!G46</f>
        <v>1790</v>
      </c>
      <c r="P57" s="425">
        <f t="shared" si="4"/>
        <v>1880</v>
      </c>
      <c r="Q57" s="395">
        <v>2510</v>
      </c>
      <c r="R57" s="395">
        <v>2060</v>
      </c>
      <c r="U57" s="286"/>
      <c r="V57" s="286"/>
      <c r="X57" s="286"/>
      <c r="Y57" s="286"/>
    </row>
    <row r="58" spans="1:25" ht="19.5" x14ac:dyDescent="0.25">
      <c r="A58" s="220">
        <v>33</v>
      </c>
      <c r="B58" s="258" t="s">
        <v>331</v>
      </c>
      <c r="C58" s="185" t="s">
        <v>258</v>
      </c>
      <c r="D58" s="132" t="s">
        <v>342</v>
      </c>
      <c r="E58" s="186"/>
      <c r="F58" s="235"/>
      <c r="G58" s="589">
        <f t="shared" si="7"/>
        <v>3120</v>
      </c>
      <c r="H58" s="859">
        <f t="shared" si="8"/>
        <v>2770</v>
      </c>
      <c r="I58" s="590">
        <f t="shared" ref="I58:I97" si="9">P58+M58</f>
        <v>3270</v>
      </c>
      <c r="J58" s="425">
        <f t="shared" si="5"/>
        <v>2900</v>
      </c>
      <c r="K58" s="590">
        <f t="shared" ref="K58:K97" si="10">ROUND(Q58*(1+ОбщаяНаценка/100),-1)</f>
        <v>1440</v>
      </c>
      <c r="L58" s="425">
        <f t="shared" si="6"/>
        <v>1090</v>
      </c>
      <c r="M58" s="860">
        <f t="shared" si="3"/>
        <v>1510</v>
      </c>
      <c r="N58" s="861">
        <f t="shared" si="3"/>
        <v>1140</v>
      </c>
      <c r="O58" s="590">
        <f>' КОРПУС Кухня'!G47</f>
        <v>1680</v>
      </c>
      <c r="P58" s="425">
        <f t="shared" si="4"/>
        <v>1760</v>
      </c>
      <c r="Q58" s="395">
        <v>1440</v>
      </c>
      <c r="R58" s="395">
        <v>1090</v>
      </c>
      <c r="U58" s="286"/>
      <c r="V58" s="286"/>
      <c r="X58" s="286"/>
      <c r="Y58" s="286"/>
    </row>
    <row r="59" spans="1:25" ht="19.5" x14ac:dyDescent="0.25">
      <c r="A59" s="220">
        <v>34</v>
      </c>
      <c r="B59" s="221" t="s">
        <v>332</v>
      </c>
      <c r="C59" s="89" t="s">
        <v>258</v>
      </c>
      <c r="D59" s="32" t="s">
        <v>343</v>
      </c>
      <c r="E59" s="96"/>
      <c r="F59" s="232"/>
      <c r="G59" s="589">
        <f t="shared" si="7"/>
        <v>3820</v>
      </c>
      <c r="H59" s="859">
        <f t="shared" si="8"/>
        <v>3470</v>
      </c>
      <c r="I59" s="590">
        <f t="shared" si="9"/>
        <v>4010</v>
      </c>
      <c r="J59" s="425">
        <f t="shared" si="5"/>
        <v>3650</v>
      </c>
      <c r="K59" s="590">
        <f t="shared" si="10"/>
        <v>1690</v>
      </c>
      <c r="L59" s="425">
        <f t="shared" si="6"/>
        <v>1340</v>
      </c>
      <c r="M59" s="860">
        <f t="shared" si="3"/>
        <v>1770</v>
      </c>
      <c r="N59" s="861">
        <f t="shared" si="3"/>
        <v>1410</v>
      </c>
      <c r="O59" s="590">
        <f>' КОРПУС Кухня'!G48</f>
        <v>2130</v>
      </c>
      <c r="P59" s="425">
        <f t="shared" si="4"/>
        <v>2240</v>
      </c>
      <c r="Q59" s="395">
        <v>1690</v>
      </c>
      <c r="R59" s="395">
        <v>1340</v>
      </c>
      <c r="U59" s="286"/>
      <c r="V59" s="286"/>
      <c r="X59" s="286"/>
      <c r="Y59" s="286"/>
    </row>
    <row r="60" spans="1:25" x14ac:dyDescent="0.25">
      <c r="A60" s="220">
        <v>35</v>
      </c>
      <c r="B60" s="225" t="s">
        <v>344</v>
      </c>
      <c r="C60" s="89" t="s">
        <v>256</v>
      </c>
      <c r="D60" s="32" t="s">
        <v>19</v>
      </c>
      <c r="E60" s="96">
        <v>8</v>
      </c>
      <c r="F60" s="232">
        <v>0.02</v>
      </c>
      <c r="G60" s="589">
        <f t="shared" si="7"/>
        <v>4510</v>
      </c>
      <c r="H60" s="859">
        <f t="shared" si="8"/>
        <v>4160</v>
      </c>
      <c r="I60" s="590">
        <f t="shared" si="9"/>
        <v>4730</v>
      </c>
      <c r="J60" s="425">
        <f t="shared" si="5"/>
        <v>4370</v>
      </c>
      <c r="K60" s="590">
        <f t="shared" si="10"/>
        <v>2850</v>
      </c>
      <c r="L60" s="425">
        <f t="shared" si="6"/>
        <v>2500</v>
      </c>
      <c r="M60" s="860">
        <f t="shared" si="3"/>
        <v>2990</v>
      </c>
      <c r="N60" s="861">
        <f t="shared" si="3"/>
        <v>2630</v>
      </c>
      <c r="O60" s="590">
        <f>' КОРПУС Кухня'!G49</f>
        <v>1660</v>
      </c>
      <c r="P60" s="425">
        <f t="shared" si="4"/>
        <v>1740</v>
      </c>
      <c r="Q60" s="395">
        <v>2850</v>
      </c>
      <c r="R60" s="395">
        <v>2500</v>
      </c>
      <c r="U60" s="286"/>
      <c r="V60" s="286"/>
      <c r="X60" s="286"/>
      <c r="Y60" s="286"/>
    </row>
    <row r="61" spans="1:25" x14ac:dyDescent="0.25">
      <c r="A61" s="220">
        <v>36</v>
      </c>
      <c r="B61" s="221" t="s">
        <v>125</v>
      </c>
      <c r="C61" s="87" t="s">
        <v>253</v>
      </c>
      <c r="D61" s="33" t="s">
        <v>138</v>
      </c>
      <c r="E61" s="96"/>
      <c r="F61" s="232"/>
      <c r="G61" s="589">
        <f t="shared" si="7"/>
        <v>5430</v>
      </c>
      <c r="H61" s="859">
        <f t="shared" si="8"/>
        <v>5080</v>
      </c>
      <c r="I61" s="590">
        <f t="shared" si="9"/>
        <v>5700</v>
      </c>
      <c r="J61" s="425">
        <f t="shared" si="5"/>
        <v>5330</v>
      </c>
      <c r="K61" s="590">
        <f t="shared" si="10"/>
        <v>3350</v>
      </c>
      <c r="L61" s="425">
        <f t="shared" si="6"/>
        <v>3000</v>
      </c>
      <c r="M61" s="860">
        <f t="shared" si="3"/>
        <v>3520</v>
      </c>
      <c r="N61" s="861">
        <f t="shared" si="3"/>
        <v>3150</v>
      </c>
      <c r="O61" s="590">
        <f>' КОРПУС Кухня'!G50</f>
        <v>2080</v>
      </c>
      <c r="P61" s="425">
        <f t="shared" si="4"/>
        <v>2180</v>
      </c>
      <c r="Q61" s="395">
        <v>3350</v>
      </c>
      <c r="R61" s="395">
        <v>3000</v>
      </c>
      <c r="U61" s="286"/>
      <c r="V61" s="286"/>
      <c r="X61" s="286"/>
      <c r="Y61" s="286"/>
    </row>
    <row r="62" spans="1:25" ht="19.5" x14ac:dyDescent="0.25">
      <c r="A62" s="220">
        <v>37</v>
      </c>
      <c r="B62" s="225" t="s">
        <v>48</v>
      </c>
      <c r="C62" s="92" t="s">
        <v>49</v>
      </c>
      <c r="D62" s="32" t="s">
        <v>50</v>
      </c>
      <c r="E62" s="96">
        <v>5</v>
      </c>
      <c r="F62" s="232">
        <v>0.01</v>
      </c>
      <c r="G62" s="589">
        <f t="shared" si="7"/>
        <v>3280</v>
      </c>
      <c r="H62" s="859">
        <f t="shared" si="8"/>
        <v>3110</v>
      </c>
      <c r="I62" s="590">
        <f t="shared" si="9"/>
        <v>3440</v>
      </c>
      <c r="J62" s="425">
        <f t="shared" si="5"/>
        <v>3260</v>
      </c>
      <c r="K62" s="590">
        <f t="shared" si="10"/>
        <v>1620</v>
      </c>
      <c r="L62" s="425">
        <f t="shared" si="6"/>
        <v>1450</v>
      </c>
      <c r="M62" s="860">
        <f t="shared" si="3"/>
        <v>1700</v>
      </c>
      <c r="N62" s="861">
        <f t="shared" si="3"/>
        <v>1520</v>
      </c>
      <c r="O62" s="590">
        <f>' КОРПУС Кухня'!G51</f>
        <v>1660</v>
      </c>
      <c r="P62" s="425">
        <f t="shared" si="4"/>
        <v>1740</v>
      </c>
      <c r="Q62" s="395">
        <v>1620</v>
      </c>
      <c r="R62" s="395">
        <v>1450</v>
      </c>
      <c r="U62" s="286"/>
      <c r="V62" s="286"/>
      <c r="X62" s="286"/>
      <c r="Y62" s="286"/>
    </row>
    <row r="63" spans="1:25" x14ac:dyDescent="0.25">
      <c r="A63" s="220">
        <v>38</v>
      </c>
      <c r="B63" s="225" t="s">
        <v>45</v>
      </c>
      <c r="C63" s="92" t="s">
        <v>46</v>
      </c>
      <c r="D63" s="32" t="s">
        <v>39</v>
      </c>
      <c r="E63" s="96">
        <v>6</v>
      </c>
      <c r="F63" s="232">
        <v>0.01</v>
      </c>
      <c r="G63" s="589">
        <f t="shared" si="7"/>
        <v>3830</v>
      </c>
      <c r="H63" s="859">
        <f t="shared" si="8"/>
        <v>3480</v>
      </c>
      <c r="I63" s="590">
        <f t="shared" si="9"/>
        <v>4020</v>
      </c>
      <c r="J63" s="425">
        <f t="shared" si="5"/>
        <v>3650</v>
      </c>
      <c r="K63" s="590">
        <f t="shared" si="10"/>
        <v>2400</v>
      </c>
      <c r="L63" s="425">
        <f t="shared" si="6"/>
        <v>2050</v>
      </c>
      <c r="M63" s="860">
        <f t="shared" si="3"/>
        <v>2520</v>
      </c>
      <c r="N63" s="861">
        <f t="shared" si="3"/>
        <v>2150</v>
      </c>
      <c r="O63" s="590">
        <f>' КОРПУС Кухня'!G53</f>
        <v>1430</v>
      </c>
      <c r="P63" s="425">
        <f t="shared" si="4"/>
        <v>1500</v>
      </c>
      <c r="Q63" s="395">
        <v>2400</v>
      </c>
      <c r="R63" s="395">
        <v>2050</v>
      </c>
      <c r="U63" s="286"/>
      <c r="V63" s="286"/>
      <c r="X63" s="286"/>
      <c r="Y63" s="286"/>
    </row>
    <row r="64" spans="1:25" ht="22.5" x14ac:dyDescent="0.25">
      <c r="A64" s="220">
        <v>39</v>
      </c>
      <c r="B64" s="230" t="s">
        <v>100</v>
      </c>
      <c r="C64" s="92" t="s">
        <v>101</v>
      </c>
      <c r="D64" s="32" t="s">
        <v>39</v>
      </c>
      <c r="E64" s="96">
        <v>6</v>
      </c>
      <c r="F64" s="232">
        <v>0.01</v>
      </c>
      <c r="G64" s="589">
        <f t="shared" si="7"/>
        <v>3360</v>
      </c>
      <c r="H64" s="859">
        <f t="shared" si="8"/>
        <v>3190</v>
      </c>
      <c r="I64" s="590">
        <f t="shared" si="9"/>
        <v>3530</v>
      </c>
      <c r="J64" s="425">
        <f t="shared" si="5"/>
        <v>3350</v>
      </c>
      <c r="K64" s="590">
        <f t="shared" si="10"/>
        <v>1930</v>
      </c>
      <c r="L64" s="425">
        <f t="shared" si="6"/>
        <v>1760</v>
      </c>
      <c r="M64" s="860">
        <f t="shared" si="3"/>
        <v>2030</v>
      </c>
      <c r="N64" s="861">
        <f t="shared" si="3"/>
        <v>1850</v>
      </c>
      <c r="O64" s="590">
        <f>' КОРПУС Кухня'!G53</f>
        <v>1430</v>
      </c>
      <c r="P64" s="425">
        <f t="shared" si="4"/>
        <v>1500</v>
      </c>
      <c r="Q64" s="395">
        <v>1930</v>
      </c>
      <c r="R64" s="395">
        <v>1760</v>
      </c>
      <c r="U64" s="286"/>
      <c r="V64" s="286"/>
      <c r="X64" s="286"/>
      <c r="Y64" s="286"/>
    </row>
    <row r="65" spans="1:28" x14ac:dyDescent="0.25">
      <c r="A65" s="220">
        <v>40</v>
      </c>
      <c r="B65" s="230" t="s">
        <v>333</v>
      </c>
      <c r="C65" s="92" t="s">
        <v>46</v>
      </c>
      <c r="D65" s="32" t="s">
        <v>334</v>
      </c>
      <c r="E65" s="96"/>
      <c r="F65" s="232"/>
      <c r="G65" s="589">
        <f t="shared" si="7"/>
        <v>4040</v>
      </c>
      <c r="H65" s="859">
        <f t="shared" si="8"/>
        <v>3690</v>
      </c>
      <c r="I65" s="590">
        <f t="shared" si="9"/>
        <v>4240</v>
      </c>
      <c r="J65" s="425">
        <f t="shared" si="5"/>
        <v>3870</v>
      </c>
      <c r="K65" s="590">
        <f t="shared" si="10"/>
        <v>2430</v>
      </c>
      <c r="L65" s="425">
        <f t="shared" si="6"/>
        <v>2080</v>
      </c>
      <c r="M65" s="860">
        <f t="shared" si="3"/>
        <v>2550</v>
      </c>
      <c r="N65" s="861">
        <f t="shared" si="3"/>
        <v>2180</v>
      </c>
      <c r="O65" s="590">
        <f>' КОРПУС Кухня'!G54</f>
        <v>1610</v>
      </c>
      <c r="P65" s="425">
        <f t="shared" si="4"/>
        <v>1690</v>
      </c>
      <c r="Q65" s="395">
        <v>2430</v>
      </c>
      <c r="R65" s="395">
        <v>2080</v>
      </c>
      <c r="U65" s="286"/>
      <c r="V65" s="286"/>
      <c r="X65" s="286"/>
      <c r="Y65" s="286"/>
    </row>
    <row r="66" spans="1:28" x14ac:dyDescent="0.25">
      <c r="A66" s="220">
        <v>41</v>
      </c>
      <c r="B66" s="225" t="s">
        <v>47</v>
      </c>
      <c r="C66" s="92" t="s">
        <v>46</v>
      </c>
      <c r="D66" s="32" t="s">
        <v>43</v>
      </c>
      <c r="E66" s="96">
        <v>8</v>
      </c>
      <c r="F66" s="232">
        <v>0.02</v>
      </c>
      <c r="G66" s="589">
        <f t="shared" si="7"/>
        <v>4440</v>
      </c>
      <c r="H66" s="859">
        <f t="shared" si="8"/>
        <v>4090</v>
      </c>
      <c r="I66" s="590">
        <f t="shared" si="9"/>
        <v>4660</v>
      </c>
      <c r="J66" s="425">
        <f t="shared" ref="J66:J107" si="11">P66+N66</f>
        <v>4300</v>
      </c>
      <c r="K66" s="590">
        <f t="shared" si="10"/>
        <v>2850</v>
      </c>
      <c r="L66" s="425">
        <f t="shared" ref="L66:L107" si="12">ROUND(R66*(1+ОбщаяНаценка/100),-1)</f>
        <v>2500</v>
      </c>
      <c r="M66" s="860">
        <f t="shared" si="3"/>
        <v>2990</v>
      </c>
      <c r="N66" s="861">
        <f t="shared" si="3"/>
        <v>2630</v>
      </c>
      <c r="O66" s="590">
        <f>' КОРПУС Кухня'!G55</f>
        <v>1590</v>
      </c>
      <c r="P66" s="425">
        <f t="shared" si="4"/>
        <v>1670</v>
      </c>
      <c r="Q66" s="395">
        <v>2850</v>
      </c>
      <c r="R66" s="395">
        <v>2500</v>
      </c>
      <c r="U66" s="286"/>
      <c r="V66" s="286"/>
      <c r="X66" s="286"/>
      <c r="Y66" s="286"/>
    </row>
    <row r="67" spans="1:28" x14ac:dyDescent="0.25">
      <c r="A67" s="220">
        <v>42</v>
      </c>
      <c r="B67" s="225" t="s">
        <v>24</v>
      </c>
      <c r="C67" s="92" t="s">
        <v>25</v>
      </c>
      <c r="D67" s="32" t="s">
        <v>26</v>
      </c>
      <c r="E67" s="96">
        <v>2</v>
      </c>
      <c r="F67" s="232">
        <v>0.01</v>
      </c>
      <c r="G67" s="589">
        <f t="shared" si="7"/>
        <v>2090</v>
      </c>
      <c r="H67" s="859">
        <f t="shared" si="8"/>
        <v>1920</v>
      </c>
      <c r="I67" s="590">
        <f t="shared" si="9"/>
        <v>2200</v>
      </c>
      <c r="J67" s="425">
        <f t="shared" si="11"/>
        <v>2020</v>
      </c>
      <c r="K67" s="590">
        <f t="shared" si="10"/>
        <v>970</v>
      </c>
      <c r="L67" s="425">
        <f t="shared" si="12"/>
        <v>800</v>
      </c>
      <c r="M67" s="860">
        <f t="shared" si="3"/>
        <v>1020</v>
      </c>
      <c r="N67" s="861">
        <f t="shared" si="3"/>
        <v>840</v>
      </c>
      <c r="O67" s="590">
        <f>' КОРПУС Кухня'!G56</f>
        <v>1120</v>
      </c>
      <c r="P67" s="425">
        <f t="shared" si="4"/>
        <v>1180</v>
      </c>
      <c r="Q67" s="395">
        <v>970</v>
      </c>
      <c r="R67" s="395">
        <v>800</v>
      </c>
      <c r="U67" s="286"/>
      <c r="V67" s="286"/>
      <c r="X67" s="286"/>
      <c r="Y67" s="286"/>
    </row>
    <row r="68" spans="1:28" ht="19.5" x14ac:dyDescent="0.25">
      <c r="A68" s="220">
        <v>43</v>
      </c>
      <c r="B68" s="225" t="s">
        <v>323</v>
      </c>
      <c r="C68" s="92" t="s">
        <v>119</v>
      </c>
      <c r="D68" s="32" t="s">
        <v>105</v>
      </c>
      <c r="E68" s="96">
        <v>2</v>
      </c>
      <c r="F68" s="232">
        <v>0.01</v>
      </c>
      <c r="G68" s="589">
        <f t="shared" si="7"/>
        <v>2050</v>
      </c>
      <c r="H68" s="859">
        <f t="shared" si="8"/>
        <v>1880</v>
      </c>
      <c r="I68" s="590">
        <f t="shared" si="9"/>
        <v>2150</v>
      </c>
      <c r="J68" s="425">
        <f t="shared" si="11"/>
        <v>1970</v>
      </c>
      <c r="K68" s="590">
        <f t="shared" si="10"/>
        <v>970</v>
      </c>
      <c r="L68" s="425">
        <f t="shared" si="12"/>
        <v>800</v>
      </c>
      <c r="M68" s="860">
        <f t="shared" si="3"/>
        <v>1020</v>
      </c>
      <c r="N68" s="861">
        <f t="shared" si="3"/>
        <v>840</v>
      </c>
      <c r="O68" s="590">
        <f>' КОРПУС Кухня'!G57</f>
        <v>1080</v>
      </c>
      <c r="P68" s="425">
        <f t="shared" si="4"/>
        <v>1130</v>
      </c>
      <c r="Q68" s="395">
        <v>970</v>
      </c>
      <c r="R68" s="395">
        <v>800</v>
      </c>
      <c r="U68" s="286"/>
      <c r="V68" s="286"/>
      <c r="X68" s="286"/>
      <c r="Y68" s="286"/>
    </row>
    <row r="69" spans="1:28" x14ac:dyDescent="0.25">
      <c r="A69" s="220">
        <v>44</v>
      </c>
      <c r="B69" s="225" t="s">
        <v>27</v>
      </c>
      <c r="C69" s="92" t="s">
        <v>25</v>
      </c>
      <c r="D69" s="32" t="s">
        <v>28</v>
      </c>
      <c r="E69" s="96">
        <v>3</v>
      </c>
      <c r="F69" s="232">
        <v>0.01</v>
      </c>
      <c r="G69" s="589">
        <f t="shared" si="7"/>
        <v>2530</v>
      </c>
      <c r="H69" s="859">
        <f t="shared" si="8"/>
        <v>2350</v>
      </c>
      <c r="I69" s="590">
        <f t="shared" si="9"/>
        <v>2650</v>
      </c>
      <c r="J69" s="425">
        <f t="shared" si="11"/>
        <v>2460</v>
      </c>
      <c r="K69" s="590">
        <f t="shared" si="10"/>
        <v>1250</v>
      </c>
      <c r="L69" s="425">
        <f t="shared" si="12"/>
        <v>1070</v>
      </c>
      <c r="M69" s="860">
        <f t="shared" si="3"/>
        <v>1310</v>
      </c>
      <c r="N69" s="861">
        <f t="shared" si="3"/>
        <v>1120</v>
      </c>
      <c r="O69" s="590">
        <f>' КОРПУС Кухня'!G58</f>
        <v>1280</v>
      </c>
      <c r="P69" s="425">
        <f t="shared" si="4"/>
        <v>1340</v>
      </c>
      <c r="Q69" s="395">
        <v>1250</v>
      </c>
      <c r="R69" s="395">
        <v>1070</v>
      </c>
      <c r="U69" s="286"/>
      <c r="V69" s="286"/>
      <c r="X69" s="286"/>
      <c r="Y69" s="286"/>
    </row>
    <row r="70" spans="1:28" ht="19.5" x14ac:dyDescent="0.25">
      <c r="A70" s="220">
        <v>45</v>
      </c>
      <c r="B70" s="225" t="s">
        <v>53</v>
      </c>
      <c r="C70" s="92" t="s">
        <v>54</v>
      </c>
      <c r="D70" s="32" t="s">
        <v>55</v>
      </c>
      <c r="E70" s="96">
        <v>4</v>
      </c>
      <c r="F70" s="232">
        <v>0.01</v>
      </c>
      <c r="G70" s="589">
        <f t="shared" si="7"/>
        <v>2930</v>
      </c>
      <c r="H70" s="859">
        <f t="shared" si="8"/>
        <v>2760</v>
      </c>
      <c r="I70" s="590">
        <f t="shared" si="9"/>
        <v>3070</v>
      </c>
      <c r="J70" s="425">
        <f t="shared" si="11"/>
        <v>2900</v>
      </c>
      <c r="K70" s="590">
        <f t="shared" si="10"/>
        <v>1470</v>
      </c>
      <c r="L70" s="425">
        <f t="shared" si="12"/>
        <v>1300</v>
      </c>
      <c r="M70" s="860">
        <f t="shared" si="3"/>
        <v>1540</v>
      </c>
      <c r="N70" s="861">
        <f t="shared" si="3"/>
        <v>1370</v>
      </c>
      <c r="O70" s="590">
        <f>' КОРПУС Кухня'!G59</f>
        <v>1460</v>
      </c>
      <c r="P70" s="425">
        <f t="shared" si="4"/>
        <v>1530</v>
      </c>
      <c r="Q70" s="395">
        <v>1470</v>
      </c>
      <c r="R70" s="395">
        <v>1300</v>
      </c>
      <c r="U70" s="286"/>
      <c r="V70" s="286"/>
      <c r="X70" s="286"/>
      <c r="Y70" s="286"/>
    </row>
    <row r="71" spans="1:28" x14ac:dyDescent="0.25">
      <c r="A71" s="220">
        <v>46</v>
      </c>
      <c r="B71" s="225" t="s">
        <v>335</v>
      </c>
      <c r="C71" s="92" t="s">
        <v>25</v>
      </c>
      <c r="D71" s="32" t="s">
        <v>336</v>
      </c>
      <c r="E71" s="96"/>
      <c r="F71" s="232"/>
      <c r="G71" s="589">
        <f t="shared" si="7"/>
        <v>2630</v>
      </c>
      <c r="H71" s="859">
        <f t="shared" si="8"/>
        <v>2450</v>
      </c>
      <c r="I71" s="590">
        <f t="shared" si="9"/>
        <v>2760</v>
      </c>
      <c r="J71" s="425">
        <f t="shared" si="11"/>
        <v>2570</v>
      </c>
      <c r="K71" s="590">
        <f t="shared" si="10"/>
        <v>1260</v>
      </c>
      <c r="L71" s="425">
        <f t="shared" si="12"/>
        <v>1080</v>
      </c>
      <c r="M71" s="860">
        <f t="shared" si="3"/>
        <v>1320</v>
      </c>
      <c r="N71" s="861">
        <f t="shared" si="3"/>
        <v>1130</v>
      </c>
      <c r="O71" s="590">
        <f>' КОРПУС Кухня'!G60</f>
        <v>1370</v>
      </c>
      <c r="P71" s="425">
        <f t="shared" si="4"/>
        <v>1440</v>
      </c>
      <c r="Q71" s="395">
        <v>1260</v>
      </c>
      <c r="R71" s="395">
        <v>1080</v>
      </c>
      <c r="U71" s="286"/>
      <c r="V71" s="286"/>
      <c r="X71" s="286"/>
      <c r="Y71" s="286"/>
    </row>
    <row r="72" spans="1:28" x14ac:dyDescent="0.25">
      <c r="A72" s="220">
        <v>47</v>
      </c>
      <c r="B72" s="225" t="s">
        <v>29</v>
      </c>
      <c r="C72" s="92" t="s">
        <v>25</v>
      </c>
      <c r="D72" s="32" t="s">
        <v>30</v>
      </c>
      <c r="E72" s="96">
        <v>4</v>
      </c>
      <c r="F72" s="232">
        <v>0.01</v>
      </c>
      <c r="G72" s="589">
        <f t="shared" si="7"/>
        <v>2880</v>
      </c>
      <c r="H72" s="859">
        <f t="shared" si="8"/>
        <v>2710</v>
      </c>
      <c r="I72" s="590">
        <f t="shared" si="9"/>
        <v>3020</v>
      </c>
      <c r="J72" s="425">
        <f t="shared" si="11"/>
        <v>2850</v>
      </c>
      <c r="K72" s="590">
        <f t="shared" si="10"/>
        <v>1470</v>
      </c>
      <c r="L72" s="425">
        <f t="shared" si="12"/>
        <v>1300</v>
      </c>
      <c r="M72" s="860">
        <f t="shared" si="3"/>
        <v>1540</v>
      </c>
      <c r="N72" s="861">
        <f t="shared" si="3"/>
        <v>1370</v>
      </c>
      <c r="O72" s="590">
        <f>' КОРПУС Кухня'!G61</f>
        <v>1410</v>
      </c>
      <c r="P72" s="425">
        <f t="shared" si="4"/>
        <v>1480</v>
      </c>
      <c r="Q72" s="395">
        <v>1470</v>
      </c>
      <c r="R72" s="395">
        <v>1300</v>
      </c>
      <c r="U72" s="286"/>
      <c r="V72" s="286"/>
      <c r="X72" s="286"/>
      <c r="Y72" s="286"/>
    </row>
    <row r="73" spans="1:28" ht="19.5" x14ac:dyDescent="0.25">
      <c r="A73" s="220">
        <v>48</v>
      </c>
      <c r="B73" s="225" t="s">
        <v>90</v>
      </c>
      <c r="C73" s="92" t="s">
        <v>91</v>
      </c>
      <c r="D73" s="61" t="s">
        <v>30</v>
      </c>
      <c r="E73" s="96">
        <v>4</v>
      </c>
      <c r="F73" s="232">
        <v>0.01</v>
      </c>
      <c r="G73" s="589">
        <f t="shared" si="7"/>
        <v>4260</v>
      </c>
      <c r="H73" s="859">
        <f t="shared" si="8"/>
        <v>3910</v>
      </c>
      <c r="I73" s="590">
        <f t="shared" si="9"/>
        <v>4470</v>
      </c>
      <c r="J73" s="425">
        <f t="shared" si="11"/>
        <v>4110</v>
      </c>
      <c r="K73" s="590">
        <f t="shared" si="10"/>
        <v>1890</v>
      </c>
      <c r="L73" s="425">
        <f t="shared" si="12"/>
        <v>1540</v>
      </c>
      <c r="M73" s="860">
        <f t="shared" si="3"/>
        <v>1980</v>
      </c>
      <c r="N73" s="861">
        <f t="shared" si="3"/>
        <v>1620</v>
      </c>
      <c r="O73" s="590">
        <f>' КОРПУС Кухня'!G62</f>
        <v>2370</v>
      </c>
      <c r="P73" s="425">
        <f t="shared" si="4"/>
        <v>2490</v>
      </c>
      <c r="Q73" s="395">
        <v>1890</v>
      </c>
      <c r="R73" s="395">
        <v>1540</v>
      </c>
      <c r="U73" s="286"/>
      <c r="V73" s="286"/>
      <c r="X73" s="286"/>
      <c r="Y73" s="286"/>
    </row>
    <row r="74" spans="1:28" s="453" customFormat="1" ht="19.5" x14ac:dyDescent="0.25">
      <c r="A74" s="505">
        <v>49</v>
      </c>
      <c r="B74" s="448" t="s">
        <v>480</v>
      </c>
      <c r="C74" s="449" t="s">
        <v>91</v>
      </c>
      <c r="D74" s="450" t="s">
        <v>30</v>
      </c>
      <c r="E74" s="451">
        <v>4</v>
      </c>
      <c r="F74" s="452">
        <v>0.01</v>
      </c>
      <c r="G74" s="589">
        <f t="shared" ref="G74" si="13">K74+O74</f>
        <v>9450</v>
      </c>
      <c r="H74" s="859">
        <f t="shared" ref="H74" si="14">L74+O74</f>
        <v>9100</v>
      </c>
      <c r="I74" s="592">
        <f t="shared" ref="I74" si="15">P74+M74</f>
        <v>9920</v>
      </c>
      <c r="J74" s="591">
        <f t="shared" ref="J74" si="16">P74+N74</f>
        <v>9560</v>
      </c>
      <c r="K74" s="592">
        <f t="shared" ref="K74" si="17">ROUND(Q74*(1+ОбщаяНаценка/100),-1)</f>
        <v>1890</v>
      </c>
      <c r="L74" s="591">
        <f t="shared" ref="L74" si="18">ROUND(R74*(1+ОбщаяНаценка/100),-1)</f>
        <v>1540</v>
      </c>
      <c r="M74" s="862">
        <f t="shared" ref="M74" si="19">ROUND(K74*1.05,-1)</f>
        <v>1980</v>
      </c>
      <c r="N74" s="863">
        <f t="shared" ref="N74" si="20">ROUND(L74*1.05,-1)</f>
        <v>1620</v>
      </c>
      <c r="O74" s="592">
        <f>' КОРПУС Кухня'!G63+' КОРПУС Кухня'!G101*2+' КОРПУС Кухня'!G102*4</f>
        <v>7560</v>
      </c>
      <c r="P74" s="425">
        <f t="shared" si="4"/>
        <v>7940</v>
      </c>
      <c r="Q74" s="453">
        <v>1890</v>
      </c>
      <c r="R74" s="453">
        <v>1540</v>
      </c>
      <c r="S74" s="454" t="s">
        <v>492</v>
      </c>
      <c r="U74" s="406"/>
      <c r="V74" s="406"/>
      <c r="X74" s="406"/>
      <c r="Y74" s="406"/>
      <c r="Z74" s="455"/>
      <c r="AA74" s="455"/>
      <c r="AB74" s="455"/>
    </row>
    <row r="75" spans="1:28" s="453" customFormat="1" ht="19.5" x14ac:dyDescent="0.25">
      <c r="A75" s="505">
        <v>50</v>
      </c>
      <c r="B75" s="448" t="s">
        <v>31</v>
      </c>
      <c r="C75" s="449" t="s">
        <v>32</v>
      </c>
      <c r="D75" s="456" t="s">
        <v>30</v>
      </c>
      <c r="E75" s="451">
        <v>4</v>
      </c>
      <c r="F75" s="452">
        <v>0.01</v>
      </c>
      <c r="G75" s="589">
        <f t="shared" si="7"/>
        <v>5010</v>
      </c>
      <c r="H75" s="859">
        <f t="shared" si="8"/>
        <v>4490</v>
      </c>
      <c r="I75" s="592">
        <f t="shared" si="9"/>
        <v>5260</v>
      </c>
      <c r="J75" s="591">
        <f t="shared" si="11"/>
        <v>4710</v>
      </c>
      <c r="K75" s="592">
        <f t="shared" si="10"/>
        <v>2400</v>
      </c>
      <c r="L75" s="591">
        <f t="shared" si="12"/>
        <v>1880</v>
      </c>
      <c r="M75" s="862">
        <f t="shared" si="3"/>
        <v>2520</v>
      </c>
      <c r="N75" s="863">
        <f t="shared" si="3"/>
        <v>1970</v>
      </c>
      <c r="O75" s="592">
        <f>' КОРПУС Кухня'!G64</f>
        <v>2610</v>
      </c>
      <c r="P75" s="425">
        <f t="shared" si="4"/>
        <v>2740</v>
      </c>
      <c r="Q75" s="453">
        <v>2400</v>
      </c>
      <c r="R75" s="453">
        <v>1880</v>
      </c>
      <c r="U75" s="406"/>
      <c r="V75" s="406"/>
      <c r="X75" s="406"/>
      <c r="Y75" s="406"/>
      <c r="Z75" s="455"/>
      <c r="AA75" s="455"/>
      <c r="AB75" s="455"/>
    </row>
    <row r="76" spans="1:28" s="453" customFormat="1" ht="19.5" x14ac:dyDescent="0.25">
      <c r="A76" s="505">
        <v>51</v>
      </c>
      <c r="B76" s="448" t="s">
        <v>481</v>
      </c>
      <c r="C76" s="449" t="s">
        <v>32</v>
      </c>
      <c r="D76" s="456" t="s">
        <v>30</v>
      </c>
      <c r="E76" s="451">
        <v>4</v>
      </c>
      <c r="F76" s="452">
        <v>0.01</v>
      </c>
      <c r="G76" s="589">
        <f t="shared" ref="G76" si="21">K76+O76</f>
        <v>11690</v>
      </c>
      <c r="H76" s="859">
        <f t="shared" ref="H76" si="22">L76+O76</f>
        <v>11170</v>
      </c>
      <c r="I76" s="592">
        <f t="shared" ref="I76" si="23">P76+M76</f>
        <v>12270</v>
      </c>
      <c r="J76" s="591">
        <f t="shared" ref="J76" si="24">P76+N76</f>
        <v>11720</v>
      </c>
      <c r="K76" s="592">
        <f t="shared" ref="K76" si="25">ROUND(Q76*(1+ОбщаяНаценка/100),-1)</f>
        <v>2400</v>
      </c>
      <c r="L76" s="591">
        <f t="shared" ref="L76" si="26">ROUND(R76*(1+ОбщаяНаценка/100),-1)</f>
        <v>1880</v>
      </c>
      <c r="M76" s="862">
        <f t="shared" ref="M76" si="27">ROUND(K76*1.05,-1)</f>
        <v>2520</v>
      </c>
      <c r="N76" s="863">
        <f t="shared" ref="N76" si="28">ROUND(L76*1.05,-1)</f>
        <v>1970</v>
      </c>
      <c r="O76" s="592">
        <f>' КОРПУС Кухня'!G65+' КОРПУС Кухня'!G101*3+' КОРПУС Кухня'!G102*2</f>
        <v>9290</v>
      </c>
      <c r="P76" s="425">
        <f t="shared" si="4"/>
        <v>9750</v>
      </c>
      <c r="Q76" s="453">
        <v>2400</v>
      </c>
      <c r="R76" s="453">
        <v>1880</v>
      </c>
      <c r="S76" s="454" t="s">
        <v>492</v>
      </c>
      <c r="U76" s="406"/>
      <c r="V76" s="406"/>
      <c r="X76" s="406"/>
      <c r="Y76" s="406"/>
      <c r="Z76" s="455"/>
      <c r="AA76" s="455"/>
      <c r="AB76" s="455"/>
    </row>
    <row r="77" spans="1:28" s="453" customFormat="1" ht="19.5" x14ac:dyDescent="0.25">
      <c r="A77" s="505">
        <v>52</v>
      </c>
      <c r="B77" s="448" t="s">
        <v>33</v>
      </c>
      <c r="C77" s="449" t="s">
        <v>34</v>
      </c>
      <c r="D77" s="450" t="s">
        <v>30</v>
      </c>
      <c r="E77" s="451">
        <v>4</v>
      </c>
      <c r="F77" s="452">
        <v>0.01</v>
      </c>
      <c r="G77" s="589">
        <f t="shared" si="7"/>
        <v>3760</v>
      </c>
      <c r="H77" s="859">
        <f t="shared" si="8"/>
        <v>3410</v>
      </c>
      <c r="I77" s="592">
        <f t="shared" si="9"/>
        <v>3950</v>
      </c>
      <c r="J77" s="591">
        <f t="shared" si="11"/>
        <v>3580</v>
      </c>
      <c r="K77" s="592">
        <f t="shared" si="10"/>
        <v>1940</v>
      </c>
      <c r="L77" s="591">
        <f t="shared" si="12"/>
        <v>1590</v>
      </c>
      <c r="M77" s="862">
        <f t="shared" si="3"/>
        <v>2040</v>
      </c>
      <c r="N77" s="863">
        <f t="shared" si="3"/>
        <v>1670</v>
      </c>
      <c r="O77" s="592">
        <f>' КОРПУС Кухня'!G66</f>
        <v>1820</v>
      </c>
      <c r="P77" s="425">
        <f t="shared" si="4"/>
        <v>1910</v>
      </c>
      <c r="Q77" s="453">
        <v>1940</v>
      </c>
      <c r="R77" s="453">
        <v>1590</v>
      </c>
      <c r="U77" s="406"/>
      <c r="V77" s="406"/>
      <c r="X77" s="406"/>
      <c r="Y77" s="406"/>
      <c r="Z77" s="455"/>
      <c r="AA77" s="455"/>
      <c r="AB77" s="455"/>
    </row>
    <row r="78" spans="1:28" s="453" customFormat="1" ht="19.5" x14ac:dyDescent="0.25">
      <c r="A78" s="505">
        <v>53</v>
      </c>
      <c r="B78" s="448" t="s">
        <v>482</v>
      </c>
      <c r="C78" s="449" t="s">
        <v>34</v>
      </c>
      <c r="D78" s="450" t="s">
        <v>30</v>
      </c>
      <c r="E78" s="451">
        <v>4</v>
      </c>
      <c r="F78" s="452">
        <v>0.01</v>
      </c>
      <c r="G78" s="589">
        <f t="shared" ref="G78" si="29">K78+O78</f>
        <v>5790</v>
      </c>
      <c r="H78" s="859">
        <f t="shared" ref="H78" si="30">L78+O78</f>
        <v>5440</v>
      </c>
      <c r="I78" s="592">
        <f t="shared" ref="I78" si="31">P78+M78</f>
        <v>6080</v>
      </c>
      <c r="J78" s="591">
        <f t="shared" ref="J78" si="32">P78+N78</f>
        <v>5710</v>
      </c>
      <c r="K78" s="592">
        <f t="shared" ref="K78" si="33">ROUND(Q78*(1+ОбщаяНаценка/100),-1)</f>
        <v>1940</v>
      </c>
      <c r="L78" s="591">
        <f t="shared" ref="L78" si="34">ROUND(R78*(1+ОбщаяНаценка/100),-1)</f>
        <v>1590</v>
      </c>
      <c r="M78" s="862">
        <f t="shared" ref="M78" si="35">ROUND(K78*1.05,-1)</f>
        <v>2040</v>
      </c>
      <c r="N78" s="863">
        <f t="shared" ref="N78" si="36">ROUND(L78*1.05,-1)</f>
        <v>1670</v>
      </c>
      <c r="O78" s="592">
        <f>' КОРПУС Кухня'!G67+' КОРПУС Кухня'!G101</f>
        <v>3850</v>
      </c>
      <c r="P78" s="425">
        <f t="shared" si="4"/>
        <v>4040</v>
      </c>
      <c r="Q78" s="453">
        <v>1940</v>
      </c>
      <c r="R78" s="453">
        <v>1590</v>
      </c>
      <c r="S78" s="454" t="s">
        <v>491</v>
      </c>
      <c r="U78" s="406"/>
      <c r="V78" s="406"/>
      <c r="X78" s="406"/>
      <c r="Y78" s="406"/>
      <c r="Z78" s="455"/>
      <c r="AA78" s="455"/>
      <c r="AB78" s="455"/>
    </row>
    <row r="79" spans="1:28" s="453" customFormat="1" x14ac:dyDescent="0.25">
      <c r="A79" s="505">
        <v>54</v>
      </c>
      <c r="B79" s="448" t="s">
        <v>289</v>
      </c>
      <c r="C79" s="449" t="s">
        <v>25</v>
      </c>
      <c r="D79" s="450" t="s">
        <v>276</v>
      </c>
      <c r="E79" s="451">
        <v>4</v>
      </c>
      <c r="F79" s="452">
        <v>0.01</v>
      </c>
      <c r="G79" s="589">
        <f t="shared" si="7"/>
        <v>3100</v>
      </c>
      <c r="H79" s="859">
        <f t="shared" si="8"/>
        <v>2920</v>
      </c>
      <c r="I79" s="592">
        <f t="shared" si="9"/>
        <v>3260</v>
      </c>
      <c r="J79" s="591">
        <f t="shared" si="11"/>
        <v>3070</v>
      </c>
      <c r="K79" s="592">
        <f t="shared" si="10"/>
        <v>1590</v>
      </c>
      <c r="L79" s="591">
        <f t="shared" si="12"/>
        <v>1410</v>
      </c>
      <c r="M79" s="862">
        <f t="shared" si="3"/>
        <v>1670</v>
      </c>
      <c r="N79" s="863">
        <f t="shared" si="3"/>
        <v>1480</v>
      </c>
      <c r="O79" s="592">
        <f>' КОРПУС Кухня'!G68</f>
        <v>1510</v>
      </c>
      <c r="P79" s="425">
        <f t="shared" si="4"/>
        <v>1590</v>
      </c>
      <c r="Q79" s="453">
        <v>1590</v>
      </c>
      <c r="R79" s="453">
        <v>1410</v>
      </c>
      <c r="U79" s="406"/>
      <c r="V79" s="406"/>
      <c r="X79" s="406"/>
      <c r="Y79" s="406"/>
      <c r="Z79" s="455"/>
      <c r="AA79" s="455"/>
      <c r="AB79" s="455"/>
    </row>
    <row r="80" spans="1:28" s="453" customFormat="1" ht="19.5" x14ac:dyDescent="0.25">
      <c r="A80" s="505">
        <v>55</v>
      </c>
      <c r="B80" s="448" t="s">
        <v>337</v>
      </c>
      <c r="C80" s="449" t="s">
        <v>52</v>
      </c>
      <c r="D80" s="456" t="s">
        <v>276</v>
      </c>
      <c r="E80" s="451"/>
      <c r="F80" s="452"/>
      <c r="G80" s="589">
        <f t="shared" si="7"/>
        <v>2270</v>
      </c>
      <c r="H80" s="859">
        <f t="shared" si="8"/>
        <v>2100</v>
      </c>
      <c r="I80" s="592">
        <f t="shared" si="9"/>
        <v>2380</v>
      </c>
      <c r="J80" s="591">
        <f t="shared" si="11"/>
        <v>2200</v>
      </c>
      <c r="K80" s="592">
        <f t="shared" si="10"/>
        <v>620</v>
      </c>
      <c r="L80" s="591">
        <f t="shared" si="12"/>
        <v>450</v>
      </c>
      <c r="M80" s="862">
        <f t="shared" si="3"/>
        <v>650</v>
      </c>
      <c r="N80" s="863">
        <f t="shared" si="3"/>
        <v>470</v>
      </c>
      <c r="O80" s="592">
        <f>' КОРПУС Кухня'!G70</f>
        <v>1650</v>
      </c>
      <c r="P80" s="425">
        <f t="shared" si="4"/>
        <v>1730</v>
      </c>
      <c r="Q80" s="453">
        <v>620</v>
      </c>
      <c r="R80" s="453">
        <v>450</v>
      </c>
      <c r="U80" s="406"/>
      <c r="V80" s="406"/>
      <c r="X80" s="406"/>
      <c r="Y80" s="406"/>
      <c r="Z80" s="455"/>
      <c r="AA80" s="455"/>
      <c r="AB80" s="455"/>
    </row>
    <row r="81" spans="1:28" s="453" customFormat="1" x14ac:dyDescent="0.25">
      <c r="A81" s="505">
        <v>56</v>
      </c>
      <c r="B81" s="448" t="s">
        <v>35</v>
      </c>
      <c r="C81" s="449" t="s">
        <v>25</v>
      </c>
      <c r="D81" s="450" t="s">
        <v>36</v>
      </c>
      <c r="E81" s="451">
        <v>5</v>
      </c>
      <c r="F81" s="452">
        <v>0.01</v>
      </c>
      <c r="G81" s="589">
        <f t="shared" si="7"/>
        <v>3180</v>
      </c>
      <c r="H81" s="859">
        <f t="shared" si="8"/>
        <v>3010</v>
      </c>
      <c r="I81" s="592">
        <f t="shared" si="9"/>
        <v>3340</v>
      </c>
      <c r="J81" s="591">
        <f t="shared" si="11"/>
        <v>3160</v>
      </c>
      <c r="K81" s="592">
        <f t="shared" si="10"/>
        <v>1700</v>
      </c>
      <c r="L81" s="591">
        <f t="shared" si="12"/>
        <v>1530</v>
      </c>
      <c r="M81" s="862">
        <f t="shared" si="3"/>
        <v>1790</v>
      </c>
      <c r="N81" s="863">
        <f t="shared" si="3"/>
        <v>1610</v>
      </c>
      <c r="O81" s="592">
        <f>' КОРПУС Кухня'!G71</f>
        <v>1480</v>
      </c>
      <c r="P81" s="425">
        <f t="shared" si="4"/>
        <v>1550</v>
      </c>
      <c r="Q81" s="453">
        <v>1700</v>
      </c>
      <c r="R81" s="453">
        <v>1530</v>
      </c>
      <c r="U81" s="406"/>
      <c r="V81" s="406"/>
      <c r="X81" s="406"/>
      <c r="Y81" s="406"/>
      <c r="Z81" s="455"/>
      <c r="AA81" s="455"/>
      <c r="AB81" s="455"/>
    </row>
    <row r="82" spans="1:28" s="453" customFormat="1" ht="19.5" x14ac:dyDescent="0.25">
      <c r="A82" s="505">
        <v>57</v>
      </c>
      <c r="B82" s="448" t="s">
        <v>37</v>
      </c>
      <c r="C82" s="449" t="s">
        <v>32</v>
      </c>
      <c r="D82" s="450" t="s">
        <v>36</v>
      </c>
      <c r="E82" s="451">
        <v>5</v>
      </c>
      <c r="F82" s="452">
        <v>0.01</v>
      </c>
      <c r="G82" s="589">
        <f t="shared" si="7"/>
        <v>5460</v>
      </c>
      <c r="H82" s="859">
        <f t="shared" si="8"/>
        <v>4930</v>
      </c>
      <c r="I82" s="592">
        <f t="shared" si="9"/>
        <v>5730</v>
      </c>
      <c r="J82" s="591">
        <f t="shared" si="11"/>
        <v>5180</v>
      </c>
      <c r="K82" s="592">
        <f t="shared" si="10"/>
        <v>2630</v>
      </c>
      <c r="L82" s="591">
        <f t="shared" si="12"/>
        <v>2100</v>
      </c>
      <c r="M82" s="862">
        <f t="shared" si="3"/>
        <v>2760</v>
      </c>
      <c r="N82" s="863">
        <f t="shared" si="3"/>
        <v>2210</v>
      </c>
      <c r="O82" s="592">
        <f>' КОРПУС Кухня'!G72</f>
        <v>2830</v>
      </c>
      <c r="P82" s="425">
        <f t="shared" si="4"/>
        <v>2970</v>
      </c>
      <c r="Q82" s="453">
        <v>2630</v>
      </c>
      <c r="R82" s="453">
        <v>2100</v>
      </c>
      <c r="U82" s="406"/>
      <c r="V82" s="406"/>
      <c r="X82" s="406"/>
      <c r="Y82" s="406"/>
      <c r="Z82" s="455"/>
      <c r="AA82" s="455"/>
      <c r="AB82" s="455"/>
    </row>
    <row r="83" spans="1:28" s="453" customFormat="1" ht="19.5" x14ac:dyDescent="0.25">
      <c r="A83" s="505">
        <v>58</v>
      </c>
      <c r="B83" s="448" t="s">
        <v>483</v>
      </c>
      <c r="C83" s="449" t="s">
        <v>32</v>
      </c>
      <c r="D83" s="450" t="s">
        <v>36</v>
      </c>
      <c r="E83" s="451">
        <v>5</v>
      </c>
      <c r="F83" s="452">
        <v>0.01</v>
      </c>
      <c r="G83" s="589">
        <f t="shared" ref="G83" si="37">K83+O83</f>
        <v>12160</v>
      </c>
      <c r="H83" s="859">
        <f t="shared" ref="H83" si="38">L83+O83</f>
        <v>11630</v>
      </c>
      <c r="I83" s="592">
        <f t="shared" ref="I83" si="39">P83+M83</f>
        <v>12770</v>
      </c>
      <c r="J83" s="591">
        <f t="shared" ref="J83" si="40">P83+N83</f>
        <v>12220</v>
      </c>
      <c r="K83" s="592">
        <f t="shared" ref="K83" si="41">ROUND(Q83*(1+ОбщаяНаценка/100),-1)</f>
        <v>2630</v>
      </c>
      <c r="L83" s="591">
        <f t="shared" ref="L83" si="42">ROUND(R83*(1+ОбщаяНаценка/100),-1)</f>
        <v>2100</v>
      </c>
      <c r="M83" s="862">
        <f t="shared" ref="M83" si="43">ROUND(K83*1.05,-1)</f>
        <v>2760</v>
      </c>
      <c r="N83" s="863">
        <f t="shared" ref="N83" si="44">ROUND(L83*1.05,-1)</f>
        <v>2210</v>
      </c>
      <c r="O83" s="592">
        <f>' КОРПУС Кухня'!G73+' КОРПУС Кухня'!G101*3+' КОРПУС Кухня'!G102*2</f>
        <v>9530</v>
      </c>
      <c r="P83" s="425">
        <f t="shared" si="4"/>
        <v>10010</v>
      </c>
      <c r="Q83" s="453">
        <v>2630</v>
      </c>
      <c r="R83" s="453">
        <v>2100</v>
      </c>
      <c r="S83" s="454" t="s">
        <v>492</v>
      </c>
      <c r="U83" s="406"/>
      <c r="V83" s="406"/>
      <c r="X83" s="406"/>
      <c r="Y83" s="406"/>
      <c r="Z83" s="455"/>
      <c r="AA83" s="455"/>
      <c r="AB83" s="455"/>
    </row>
    <row r="84" spans="1:28" s="453" customFormat="1" x14ac:dyDescent="0.25">
      <c r="A84" s="505">
        <v>59</v>
      </c>
      <c r="B84" s="448" t="s">
        <v>38</v>
      </c>
      <c r="C84" s="449" t="s">
        <v>502</v>
      </c>
      <c r="D84" s="450" t="s">
        <v>36</v>
      </c>
      <c r="E84" s="451">
        <v>5</v>
      </c>
      <c r="F84" s="452">
        <v>0.01</v>
      </c>
      <c r="G84" s="589">
        <f t="shared" ref="G84" si="45">K84+O84</f>
        <v>4170</v>
      </c>
      <c r="H84" s="859">
        <f t="shared" ref="H84" si="46">L84+O84</f>
        <v>3820</v>
      </c>
      <c r="I84" s="592">
        <f t="shared" ref="I84" si="47">P84+M84</f>
        <v>4380</v>
      </c>
      <c r="J84" s="591">
        <f t="shared" ref="J84" si="48">P84+N84</f>
        <v>4010</v>
      </c>
      <c r="K84" s="592">
        <f t="shared" ref="K84" si="49">ROUND(Q84*(1+ОбщаяНаценка/100),-1)</f>
        <v>2400</v>
      </c>
      <c r="L84" s="591">
        <f t="shared" ref="L84" si="50">ROUND(R84*(1+ОбщаяНаценка/100),-1)</f>
        <v>2050</v>
      </c>
      <c r="M84" s="862">
        <f t="shared" ref="M84" si="51">ROUND(K84*1.05,-1)</f>
        <v>2520</v>
      </c>
      <c r="N84" s="863">
        <f t="shared" ref="N84" si="52">ROUND(L84*1.05,-1)</f>
        <v>2150</v>
      </c>
      <c r="O84" s="592">
        <f>' КОРПУС Кухня'!G74</f>
        <v>1770</v>
      </c>
      <c r="P84" s="425">
        <f t="shared" si="4"/>
        <v>1860</v>
      </c>
      <c r="Q84" s="453">
        <v>2400</v>
      </c>
      <c r="R84" s="453">
        <v>2050</v>
      </c>
      <c r="U84" s="406"/>
      <c r="V84" s="406"/>
      <c r="X84" s="406"/>
      <c r="Y84" s="406"/>
      <c r="Z84" s="455"/>
      <c r="AA84" s="455"/>
      <c r="AB84" s="455"/>
    </row>
    <row r="85" spans="1:28" s="453" customFormat="1" ht="19.5" x14ac:dyDescent="0.25">
      <c r="A85" s="505">
        <v>60</v>
      </c>
      <c r="B85" s="457" t="s">
        <v>94</v>
      </c>
      <c r="C85" s="449" t="s">
        <v>93</v>
      </c>
      <c r="D85" s="450" t="s">
        <v>39</v>
      </c>
      <c r="E85" s="451">
        <v>6</v>
      </c>
      <c r="F85" s="452">
        <v>0.01</v>
      </c>
      <c r="G85" s="589">
        <f t="shared" si="7"/>
        <v>3700</v>
      </c>
      <c r="H85" s="859">
        <f t="shared" si="8"/>
        <v>3530</v>
      </c>
      <c r="I85" s="592">
        <f t="shared" si="9"/>
        <v>3890</v>
      </c>
      <c r="J85" s="591">
        <f t="shared" si="11"/>
        <v>3710</v>
      </c>
      <c r="K85" s="592">
        <f t="shared" si="10"/>
        <v>1930</v>
      </c>
      <c r="L85" s="591">
        <f t="shared" si="12"/>
        <v>1760</v>
      </c>
      <c r="M85" s="862">
        <f t="shared" si="3"/>
        <v>2030</v>
      </c>
      <c r="N85" s="863">
        <f t="shared" si="3"/>
        <v>1850</v>
      </c>
      <c r="O85" s="592">
        <f>' КОРПУС Кухня'!G74</f>
        <v>1770</v>
      </c>
      <c r="P85" s="425">
        <f t="shared" si="4"/>
        <v>1860</v>
      </c>
      <c r="Q85" s="453">
        <v>1930</v>
      </c>
      <c r="R85" s="453">
        <v>1760</v>
      </c>
      <c r="U85" s="406"/>
      <c r="V85" s="406"/>
      <c r="X85" s="406"/>
      <c r="Y85" s="406"/>
      <c r="Z85" s="455"/>
      <c r="AA85" s="455"/>
      <c r="AB85" s="455"/>
    </row>
    <row r="86" spans="1:28" s="453" customFormat="1" ht="19.5" x14ac:dyDescent="0.25">
      <c r="A86" s="505">
        <v>61</v>
      </c>
      <c r="B86" s="448" t="s">
        <v>51</v>
      </c>
      <c r="C86" s="449" t="s">
        <v>52</v>
      </c>
      <c r="D86" s="456" t="s">
        <v>39</v>
      </c>
      <c r="E86" s="451">
        <v>6</v>
      </c>
      <c r="F86" s="452">
        <v>0.01</v>
      </c>
      <c r="G86" s="589">
        <f t="shared" si="7"/>
        <v>2560</v>
      </c>
      <c r="H86" s="859">
        <f t="shared" si="8"/>
        <v>2390</v>
      </c>
      <c r="I86" s="592">
        <f t="shared" si="9"/>
        <v>2690</v>
      </c>
      <c r="J86" s="591">
        <f t="shared" si="11"/>
        <v>2510</v>
      </c>
      <c r="K86" s="592">
        <f t="shared" si="10"/>
        <v>740</v>
      </c>
      <c r="L86" s="591">
        <f t="shared" si="12"/>
        <v>570</v>
      </c>
      <c r="M86" s="862">
        <f t="shared" si="3"/>
        <v>780</v>
      </c>
      <c r="N86" s="863">
        <f t="shared" si="3"/>
        <v>600</v>
      </c>
      <c r="O86" s="592">
        <f>' КОРПУС Кухня'!G75</f>
        <v>1820</v>
      </c>
      <c r="P86" s="425">
        <f t="shared" si="4"/>
        <v>1910</v>
      </c>
      <c r="Q86" s="453">
        <v>740</v>
      </c>
      <c r="R86" s="453">
        <v>570</v>
      </c>
      <c r="U86" s="406"/>
      <c r="V86" s="406"/>
      <c r="X86" s="406"/>
      <c r="Y86" s="406"/>
      <c r="Z86" s="455"/>
      <c r="AA86" s="455"/>
      <c r="AB86" s="455"/>
    </row>
    <row r="87" spans="1:28" s="453" customFormat="1" ht="19.5" x14ac:dyDescent="0.25">
      <c r="A87" s="505">
        <v>62</v>
      </c>
      <c r="B87" s="448" t="s">
        <v>92</v>
      </c>
      <c r="C87" s="449" t="s">
        <v>91</v>
      </c>
      <c r="D87" s="450" t="s">
        <v>39</v>
      </c>
      <c r="E87" s="451">
        <v>6</v>
      </c>
      <c r="F87" s="452">
        <v>0.01</v>
      </c>
      <c r="G87" s="589">
        <f t="shared" si="7"/>
        <v>5190</v>
      </c>
      <c r="H87" s="859">
        <f t="shared" si="8"/>
        <v>4840</v>
      </c>
      <c r="I87" s="592">
        <f t="shared" si="9"/>
        <v>5450</v>
      </c>
      <c r="J87" s="591">
        <f t="shared" si="11"/>
        <v>5080</v>
      </c>
      <c r="K87" s="592">
        <f t="shared" si="10"/>
        <v>2390</v>
      </c>
      <c r="L87" s="591">
        <f t="shared" si="12"/>
        <v>2040</v>
      </c>
      <c r="M87" s="862">
        <f t="shared" si="3"/>
        <v>2510</v>
      </c>
      <c r="N87" s="863">
        <f t="shared" si="3"/>
        <v>2140</v>
      </c>
      <c r="O87" s="592">
        <f>' КОРПУС Кухня'!G76</f>
        <v>2800</v>
      </c>
      <c r="P87" s="425">
        <f t="shared" si="4"/>
        <v>2940</v>
      </c>
      <c r="Q87" s="453">
        <v>2390</v>
      </c>
      <c r="R87" s="453">
        <v>2040</v>
      </c>
      <c r="U87" s="406"/>
      <c r="V87" s="406"/>
      <c r="X87" s="406"/>
      <c r="Y87" s="406"/>
      <c r="Z87" s="455"/>
      <c r="AA87" s="455"/>
      <c r="AB87" s="455"/>
    </row>
    <row r="88" spans="1:28" s="453" customFormat="1" ht="19.5" x14ac:dyDescent="0.25">
      <c r="A88" s="505">
        <v>63</v>
      </c>
      <c r="B88" s="448" t="s">
        <v>484</v>
      </c>
      <c r="C88" s="449" t="s">
        <v>91</v>
      </c>
      <c r="D88" s="450" t="s">
        <v>39</v>
      </c>
      <c r="E88" s="451">
        <v>6</v>
      </c>
      <c r="F88" s="452">
        <v>0.01</v>
      </c>
      <c r="G88" s="589">
        <f t="shared" ref="G88" si="53">K88+O88</f>
        <v>10380</v>
      </c>
      <c r="H88" s="859">
        <f t="shared" ref="H88" si="54">L88+O88</f>
        <v>10030</v>
      </c>
      <c r="I88" s="592">
        <f t="shared" ref="I88" si="55">P88+M88</f>
        <v>10900</v>
      </c>
      <c r="J88" s="591">
        <f t="shared" ref="J88" si="56">P88+N88</f>
        <v>10530</v>
      </c>
      <c r="K88" s="592">
        <f t="shared" ref="K88" si="57">ROUND(Q88*(1+ОбщаяНаценка/100),-1)</f>
        <v>2390</v>
      </c>
      <c r="L88" s="591">
        <f t="shared" ref="L88" si="58">ROUND(R88*(1+ОбщаяНаценка/100),-1)</f>
        <v>2040</v>
      </c>
      <c r="M88" s="862">
        <f t="shared" ref="M88" si="59">ROUND(K88*1.05,-1)</f>
        <v>2510</v>
      </c>
      <c r="N88" s="863">
        <f t="shared" ref="N88" si="60">ROUND(L88*1.05,-1)</f>
        <v>2140</v>
      </c>
      <c r="O88" s="592">
        <f>' КОРПУС Кухня'!G77+' КОРПУС Кухня'!G101*2+' КОРПУС Кухня'!G102*4</f>
        <v>7990</v>
      </c>
      <c r="P88" s="425">
        <f t="shared" si="4"/>
        <v>8390</v>
      </c>
      <c r="Q88" s="453">
        <v>2390</v>
      </c>
      <c r="R88" s="453">
        <v>2040</v>
      </c>
      <c r="S88" s="454" t="s">
        <v>492</v>
      </c>
      <c r="U88" s="406"/>
      <c r="V88" s="406"/>
      <c r="X88" s="406"/>
      <c r="Y88" s="406"/>
      <c r="Z88" s="455"/>
      <c r="AA88" s="455"/>
      <c r="AB88" s="455"/>
    </row>
    <row r="89" spans="1:28" s="453" customFormat="1" ht="19.5" x14ac:dyDescent="0.25">
      <c r="A89" s="505">
        <v>64</v>
      </c>
      <c r="B89" s="448" t="s">
        <v>40</v>
      </c>
      <c r="C89" s="449" t="s">
        <v>32</v>
      </c>
      <c r="D89" s="450" t="s">
        <v>39</v>
      </c>
      <c r="E89" s="451">
        <v>6</v>
      </c>
      <c r="F89" s="452">
        <v>0.01</v>
      </c>
      <c r="G89" s="589">
        <f t="shared" si="7"/>
        <v>5920</v>
      </c>
      <c r="H89" s="859">
        <f t="shared" si="8"/>
        <v>5390</v>
      </c>
      <c r="I89" s="592">
        <f t="shared" si="9"/>
        <v>6210</v>
      </c>
      <c r="J89" s="591">
        <f t="shared" si="11"/>
        <v>5660</v>
      </c>
      <c r="K89" s="592">
        <f t="shared" si="10"/>
        <v>2860</v>
      </c>
      <c r="L89" s="591">
        <f t="shared" si="12"/>
        <v>2330</v>
      </c>
      <c r="M89" s="862">
        <f t="shared" si="3"/>
        <v>3000</v>
      </c>
      <c r="N89" s="863">
        <f t="shared" si="3"/>
        <v>2450</v>
      </c>
      <c r="O89" s="592">
        <f>' КОРПУС Кухня'!G78</f>
        <v>3060</v>
      </c>
      <c r="P89" s="425">
        <f t="shared" si="4"/>
        <v>3210</v>
      </c>
      <c r="Q89" s="453">
        <v>2860</v>
      </c>
      <c r="R89" s="453">
        <v>2330</v>
      </c>
      <c r="S89" s="454"/>
      <c r="U89" s="406"/>
      <c r="V89" s="406"/>
      <c r="X89" s="406"/>
      <c r="Y89" s="406"/>
      <c r="Z89" s="455"/>
      <c r="AA89" s="455"/>
      <c r="AB89" s="455"/>
    </row>
    <row r="90" spans="1:28" s="453" customFormat="1" ht="19.5" x14ac:dyDescent="0.25">
      <c r="A90" s="505">
        <v>65</v>
      </c>
      <c r="B90" s="448" t="s">
        <v>485</v>
      </c>
      <c r="C90" s="449" t="s">
        <v>32</v>
      </c>
      <c r="D90" s="450" t="s">
        <v>39</v>
      </c>
      <c r="E90" s="451">
        <v>6</v>
      </c>
      <c r="F90" s="452">
        <v>0.01</v>
      </c>
      <c r="G90" s="589">
        <f t="shared" ref="G90" si="61">K90+O90</f>
        <v>12640</v>
      </c>
      <c r="H90" s="859">
        <f t="shared" ref="H90" si="62">L90+O90</f>
        <v>12110</v>
      </c>
      <c r="I90" s="592">
        <f t="shared" ref="I90" si="63">P90+M90</f>
        <v>13270</v>
      </c>
      <c r="J90" s="591">
        <f t="shared" ref="J90" si="64">P90+N90</f>
        <v>12720</v>
      </c>
      <c r="K90" s="592">
        <f t="shared" ref="K90" si="65">ROUND(Q90*(1+ОбщаяНаценка/100),-1)</f>
        <v>2860</v>
      </c>
      <c r="L90" s="591">
        <f t="shared" ref="L90" si="66">ROUND(R90*(1+ОбщаяНаценка/100),-1)</f>
        <v>2330</v>
      </c>
      <c r="M90" s="862">
        <f t="shared" ref="M90" si="67">ROUND(K90*1.05,-1)</f>
        <v>3000</v>
      </c>
      <c r="N90" s="863">
        <f t="shared" ref="N90" si="68">ROUND(L90*1.05,-1)</f>
        <v>2450</v>
      </c>
      <c r="O90" s="592">
        <f>' КОРПУС Кухня'!G79+' КОРПУС Кухня'!G101*3+' КОРПУС Кухня'!G102*2</f>
        <v>9780</v>
      </c>
      <c r="P90" s="425">
        <f t="shared" si="4"/>
        <v>10270</v>
      </c>
      <c r="Q90" s="453">
        <v>2860</v>
      </c>
      <c r="R90" s="453">
        <v>2330</v>
      </c>
      <c r="S90" s="454" t="s">
        <v>492</v>
      </c>
      <c r="U90" s="406"/>
      <c r="V90" s="406"/>
      <c r="X90" s="406"/>
      <c r="Y90" s="406"/>
      <c r="Z90" s="455"/>
      <c r="AA90" s="455"/>
      <c r="AB90" s="455"/>
    </row>
    <row r="91" spans="1:28" s="453" customFormat="1" ht="19.5" x14ac:dyDescent="0.25">
      <c r="A91" s="505">
        <v>66</v>
      </c>
      <c r="B91" s="448" t="s">
        <v>41</v>
      </c>
      <c r="C91" s="449" t="s">
        <v>34</v>
      </c>
      <c r="D91" s="450" t="s">
        <v>39</v>
      </c>
      <c r="E91" s="451">
        <v>6</v>
      </c>
      <c r="F91" s="452">
        <v>0.01</v>
      </c>
      <c r="G91" s="589">
        <f t="shared" si="7"/>
        <v>5130</v>
      </c>
      <c r="H91" s="859">
        <f t="shared" si="8"/>
        <v>4600</v>
      </c>
      <c r="I91" s="592">
        <f t="shared" si="9"/>
        <v>5380</v>
      </c>
      <c r="J91" s="591">
        <f t="shared" si="11"/>
        <v>4830</v>
      </c>
      <c r="K91" s="592">
        <f t="shared" si="10"/>
        <v>2860</v>
      </c>
      <c r="L91" s="591">
        <f t="shared" si="12"/>
        <v>2330</v>
      </c>
      <c r="M91" s="862">
        <f t="shared" si="3"/>
        <v>3000</v>
      </c>
      <c r="N91" s="863">
        <f t="shared" si="3"/>
        <v>2450</v>
      </c>
      <c r="O91" s="592">
        <f>' КОРПУС Кухня'!G80</f>
        <v>2270</v>
      </c>
      <c r="P91" s="425">
        <f t="shared" ref="P91:P128" si="69">ROUND(O91*1.05,-1)</f>
        <v>2380</v>
      </c>
      <c r="Q91" s="453">
        <v>2860</v>
      </c>
      <c r="R91" s="453">
        <v>2330</v>
      </c>
      <c r="U91" s="406"/>
      <c r="V91" s="406"/>
      <c r="X91" s="406"/>
      <c r="Y91" s="406"/>
      <c r="Z91" s="455"/>
      <c r="AA91" s="455"/>
      <c r="AB91" s="455"/>
    </row>
    <row r="92" spans="1:28" s="453" customFormat="1" ht="19.5" x14ac:dyDescent="0.25">
      <c r="A92" s="505">
        <v>67</v>
      </c>
      <c r="B92" s="448" t="s">
        <v>486</v>
      </c>
      <c r="C92" s="449" t="s">
        <v>34</v>
      </c>
      <c r="D92" s="450" t="s">
        <v>39</v>
      </c>
      <c r="E92" s="451">
        <v>6</v>
      </c>
      <c r="F92" s="452">
        <v>0.01</v>
      </c>
      <c r="G92" s="589">
        <f t="shared" ref="G92" si="70">K92+O92</f>
        <v>7170</v>
      </c>
      <c r="H92" s="859">
        <f t="shared" ref="H92" si="71">L92+O92</f>
        <v>6640</v>
      </c>
      <c r="I92" s="592">
        <f t="shared" ref="I92" si="72">P92+M92</f>
        <v>7530</v>
      </c>
      <c r="J92" s="591">
        <f t="shared" ref="J92" si="73">P92+N92</f>
        <v>6980</v>
      </c>
      <c r="K92" s="592">
        <f t="shared" ref="K92" si="74">ROUND(Q92*(1+ОбщаяНаценка/100),-1)</f>
        <v>2860</v>
      </c>
      <c r="L92" s="591">
        <f t="shared" ref="L92" si="75">ROUND(R92*(1+ОбщаяНаценка/100),-1)</f>
        <v>2330</v>
      </c>
      <c r="M92" s="862">
        <f t="shared" ref="M92" si="76">ROUND(K92*1.05,-1)</f>
        <v>3000</v>
      </c>
      <c r="N92" s="863">
        <f t="shared" ref="N92" si="77">ROUND(L92*1.05,-1)</f>
        <v>2450</v>
      </c>
      <c r="O92" s="592">
        <f>' КОРПУС Кухня'!G81+' КОРПУС Кухня'!G101</f>
        <v>4310</v>
      </c>
      <c r="P92" s="425">
        <f t="shared" si="69"/>
        <v>4530</v>
      </c>
      <c r="Q92" s="453">
        <v>2860</v>
      </c>
      <c r="R92" s="453">
        <v>2330</v>
      </c>
      <c r="S92" s="454" t="s">
        <v>493</v>
      </c>
      <c r="U92" s="406"/>
      <c r="V92" s="406"/>
      <c r="X92" s="406"/>
      <c r="Y92" s="406"/>
      <c r="Z92" s="455"/>
      <c r="AA92" s="455"/>
      <c r="AB92" s="455"/>
    </row>
    <row r="93" spans="1:28" s="453" customFormat="1" x14ac:dyDescent="0.25">
      <c r="A93" s="505">
        <v>68</v>
      </c>
      <c r="B93" s="448" t="s">
        <v>359</v>
      </c>
      <c r="C93" s="449" t="s">
        <v>25</v>
      </c>
      <c r="D93" s="450" t="s">
        <v>334</v>
      </c>
      <c r="E93" s="451"/>
      <c r="F93" s="452"/>
      <c r="G93" s="589">
        <f t="shared" si="7"/>
        <v>4370</v>
      </c>
      <c r="H93" s="859">
        <f t="shared" si="8"/>
        <v>4020</v>
      </c>
      <c r="I93" s="592">
        <f t="shared" si="9"/>
        <v>4590</v>
      </c>
      <c r="J93" s="591">
        <f t="shared" si="11"/>
        <v>4220</v>
      </c>
      <c r="K93" s="592">
        <f t="shared" si="10"/>
        <v>2430</v>
      </c>
      <c r="L93" s="591">
        <f t="shared" si="12"/>
        <v>2080</v>
      </c>
      <c r="M93" s="862">
        <f t="shared" si="3"/>
        <v>2550</v>
      </c>
      <c r="N93" s="863">
        <f t="shared" si="3"/>
        <v>2180</v>
      </c>
      <c r="O93" s="592">
        <f>' КОРПУС Кухня'!G83</f>
        <v>1940</v>
      </c>
      <c r="P93" s="425">
        <f t="shared" si="69"/>
        <v>2040</v>
      </c>
      <c r="Q93" s="453">
        <v>2430</v>
      </c>
      <c r="R93" s="453">
        <v>2080</v>
      </c>
      <c r="U93" s="406"/>
      <c r="V93" s="406"/>
      <c r="X93" s="406"/>
      <c r="Y93" s="406"/>
      <c r="Z93" s="455"/>
      <c r="AA93" s="455"/>
      <c r="AB93" s="455"/>
    </row>
    <row r="94" spans="1:28" s="453" customFormat="1" x14ac:dyDescent="0.25">
      <c r="A94" s="505">
        <v>69</v>
      </c>
      <c r="B94" s="448" t="s">
        <v>42</v>
      </c>
      <c r="C94" s="449" t="s">
        <v>25</v>
      </c>
      <c r="D94" s="450" t="s">
        <v>43</v>
      </c>
      <c r="E94" s="451">
        <v>8</v>
      </c>
      <c r="F94" s="452">
        <v>0.02</v>
      </c>
      <c r="G94" s="589">
        <f t="shared" si="7"/>
        <v>4800</v>
      </c>
      <c r="H94" s="859">
        <f t="shared" si="8"/>
        <v>4450</v>
      </c>
      <c r="I94" s="592">
        <f t="shared" si="9"/>
        <v>5040</v>
      </c>
      <c r="J94" s="591">
        <f t="shared" si="11"/>
        <v>4680</v>
      </c>
      <c r="K94" s="592">
        <f t="shared" si="10"/>
        <v>2850</v>
      </c>
      <c r="L94" s="591">
        <f t="shared" si="12"/>
        <v>2500</v>
      </c>
      <c r="M94" s="862">
        <f t="shared" si="3"/>
        <v>2990</v>
      </c>
      <c r="N94" s="863">
        <f t="shared" si="3"/>
        <v>2630</v>
      </c>
      <c r="O94" s="592">
        <f>' КОРПУС Кухня'!G84</f>
        <v>1950</v>
      </c>
      <c r="P94" s="425">
        <f t="shared" si="69"/>
        <v>2050</v>
      </c>
      <c r="Q94" s="453">
        <v>2850</v>
      </c>
      <c r="R94" s="453">
        <v>2500</v>
      </c>
      <c r="U94" s="406"/>
      <c r="V94" s="406"/>
      <c r="X94" s="406"/>
      <c r="Y94" s="406"/>
      <c r="Z94" s="455"/>
      <c r="AA94" s="455"/>
      <c r="AB94" s="455"/>
    </row>
    <row r="95" spans="1:28" s="453" customFormat="1" ht="19.5" x14ac:dyDescent="0.25">
      <c r="A95" s="505">
        <v>70</v>
      </c>
      <c r="B95" s="448" t="s">
        <v>95</v>
      </c>
      <c r="C95" s="449" t="s">
        <v>91</v>
      </c>
      <c r="D95" s="450" t="s">
        <v>43</v>
      </c>
      <c r="E95" s="451">
        <v>8</v>
      </c>
      <c r="F95" s="452">
        <v>0.02</v>
      </c>
      <c r="G95" s="589">
        <f t="shared" si="7"/>
        <v>6000</v>
      </c>
      <c r="H95" s="859">
        <f t="shared" si="8"/>
        <v>5650</v>
      </c>
      <c r="I95" s="592">
        <f t="shared" si="9"/>
        <v>6300</v>
      </c>
      <c r="J95" s="591">
        <f t="shared" si="11"/>
        <v>5940</v>
      </c>
      <c r="K95" s="592">
        <f t="shared" si="10"/>
        <v>2850</v>
      </c>
      <c r="L95" s="591">
        <f t="shared" si="12"/>
        <v>2500</v>
      </c>
      <c r="M95" s="862">
        <f t="shared" si="3"/>
        <v>2990</v>
      </c>
      <c r="N95" s="863">
        <f t="shared" si="3"/>
        <v>2630</v>
      </c>
      <c r="O95" s="592">
        <f>' КОРПУС Кухня'!G85</f>
        <v>3150</v>
      </c>
      <c r="P95" s="425">
        <f t="shared" si="69"/>
        <v>3310</v>
      </c>
      <c r="Q95" s="453">
        <v>2850</v>
      </c>
      <c r="R95" s="453">
        <v>2500</v>
      </c>
      <c r="U95" s="406"/>
      <c r="V95" s="406"/>
      <c r="X95" s="406"/>
      <c r="Y95" s="406"/>
      <c r="Z95" s="455"/>
      <c r="AA95" s="455"/>
      <c r="AB95" s="455"/>
    </row>
    <row r="96" spans="1:28" s="453" customFormat="1" ht="19.5" x14ac:dyDescent="0.25">
      <c r="A96" s="505">
        <v>71</v>
      </c>
      <c r="B96" s="448" t="s">
        <v>487</v>
      </c>
      <c r="C96" s="449" t="s">
        <v>91</v>
      </c>
      <c r="D96" s="450" t="s">
        <v>43</v>
      </c>
      <c r="E96" s="451">
        <v>8</v>
      </c>
      <c r="F96" s="452">
        <v>0.02</v>
      </c>
      <c r="G96" s="589">
        <f t="shared" ref="G96" si="78">K96+O96</f>
        <v>11270</v>
      </c>
      <c r="H96" s="859">
        <f t="shared" ref="H96" si="79">L96+O96</f>
        <v>10920</v>
      </c>
      <c r="I96" s="592">
        <f t="shared" ref="I96" si="80">P96+M96</f>
        <v>11830</v>
      </c>
      <c r="J96" s="591">
        <f t="shared" ref="J96" si="81">P96+N96</f>
        <v>11470</v>
      </c>
      <c r="K96" s="592">
        <f t="shared" ref="K96" si="82">ROUND(Q96*(1+ОбщаяНаценка/100),-1)</f>
        <v>2850</v>
      </c>
      <c r="L96" s="591">
        <f t="shared" ref="L96" si="83">ROUND(R96*(1+ОбщаяНаценка/100),-1)</f>
        <v>2500</v>
      </c>
      <c r="M96" s="862">
        <f t="shared" ref="M96" si="84">ROUND(K96*1.05,-1)</f>
        <v>2990</v>
      </c>
      <c r="N96" s="863">
        <f t="shared" ref="N96" si="85">ROUND(L96*1.05,-1)</f>
        <v>2630</v>
      </c>
      <c r="O96" s="592">
        <f>' КОРПУС Кухня'!G86+' КОРПУС Кухня'!G101*2+' КОРПУС Кухня'!G102*4</f>
        <v>8420</v>
      </c>
      <c r="P96" s="425">
        <f t="shared" si="69"/>
        <v>8840</v>
      </c>
      <c r="Q96" s="453">
        <v>2850</v>
      </c>
      <c r="R96" s="453">
        <v>2500</v>
      </c>
      <c r="S96" s="454" t="s">
        <v>492</v>
      </c>
      <c r="U96" s="406"/>
      <c r="V96" s="406"/>
      <c r="X96" s="406"/>
      <c r="Y96" s="406"/>
      <c r="Z96" s="455"/>
      <c r="AA96" s="455"/>
      <c r="AB96" s="455"/>
    </row>
    <row r="97" spans="1:28" s="453" customFormat="1" ht="19.5" x14ac:dyDescent="0.25">
      <c r="A97" s="505">
        <v>72</v>
      </c>
      <c r="B97" s="448" t="s">
        <v>44</v>
      </c>
      <c r="C97" s="449" t="s">
        <v>34</v>
      </c>
      <c r="D97" s="450" t="s">
        <v>43</v>
      </c>
      <c r="E97" s="451">
        <v>8</v>
      </c>
      <c r="F97" s="452">
        <v>0.02</v>
      </c>
      <c r="G97" s="589">
        <f t="shared" si="7"/>
        <v>6710</v>
      </c>
      <c r="H97" s="859">
        <f t="shared" si="8"/>
        <v>6020</v>
      </c>
      <c r="I97" s="592">
        <f t="shared" si="9"/>
        <v>7050</v>
      </c>
      <c r="J97" s="591">
        <f t="shared" si="11"/>
        <v>6320</v>
      </c>
      <c r="K97" s="592">
        <f t="shared" si="10"/>
        <v>3780</v>
      </c>
      <c r="L97" s="591">
        <f t="shared" si="12"/>
        <v>3090</v>
      </c>
      <c r="M97" s="862">
        <f t="shared" si="3"/>
        <v>3970</v>
      </c>
      <c r="N97" s="863">
        <f t="shared" si="3"/>
        <v>3240</v>
      </c>
      <c r="O97" s="592">
        <f>' КОРПУС Кухня'!G87</f>
        <v>2930</v>
      </c>
      <c r="P97" s="425">
        <f t="shared" si="69"/>
        <v>3080</v>
      </c>
      <c r="Q97" s="453">
        <v>3780</v>
      </c>
      <c r="R97" s="453">
        <v>3090</v>
      </c>
      <c r="U97" s="406"/>
      <c r="V97" s="406"/>
      <c r="X97" s="406"/>
      <c r="Y97" s="406"/>
      <c r="Z97" s="455"/>
      <c r="AA97" s="455"/>
      <c r="AB97" s="455"/>
    </row>
    <row r="98" spans="1:28" s="453" customFormat="1" ht="19.5" x14ac:dyDescent="0.25">
      <c r="A98" s="505">
        <v>73</v>
      </c>
      <c r="B98" s="448" t="s">
        <v>488</v>
      </c>
      <c r="C98" s="449" t="s">
        <v>34</v>
      </c>
      <c r="D98" s="450" t="s">
        <v>43</v>
      </c>
      <c r="E98" s="451">
        <v>8</v>
      </c>
      <c r="F98" s="452">
        <v>0.02</v>
      </c>
      <c r="G98" s="589">
        <f t="shared" ref="G98" si="86">K98+O98</f>
        <v>10960</v>
      </c>
      <c r="H98" s="859">
        <f t="shared" ref="H98" si="87">L98+O98</f>
        <v>10270</v>
      </c>
      <c r="I98" s="592">
        <f t="shared" ref="I98" si="88">P98+M98</f>
        <v>11510</v>
      </c>
      <c r="J98" s="591">
        <f t="shared" ref="J98" si="89">P98+N98</f>
        <v>10780</v>
      </c>
      <c r="K98" s="592">
        <f t="shared" ref="K98" si="90">ROUND(Q98*(1+ОбщаяНаценка/100),-1)</f>
        <v>3780</v>
      </c>
      <c r="L98" s="591">
        <f t="shared" ref="L98" si="91">ROUND(R98*(1+ОбщаяНаценка/100),-1)</f>
        <v>3090</v>
      </c>
      <c r="M98" s="862">
        <f t="shared" ref="M98" si="92">ROUND(K98*1.05,-1)</f>
        <v>3970</v>
      </c>
      <c r="N98" s="863">
        <f t="shared" ref="N98" si="93">ROUND(L98*1.05,-1)</f>
        <v>3240</v>
      </c>
      <c r="O98" s="592">
        <f>' КОРПУС Кухня'!G88+' КОРПУС Кухня'!G101*2</f>
        <v>7180</v>
      </c>
      <c r="P98" s="425">
        <f t="shared" si="69"/>
        <v>7540</v>
      </c>
      <c r="Q98" s="453">
        <v>3780</v>
      </c>
      <c r="R98" s="453">
        <v>3090</v>
      </c>
      <c r="S98" s="454" t="s">
        <v>491</v>
      </c>
      <c r="U98" s="406"/>
      <c r="V98" s="406"/>
      <c r="X98" s="406"/>
      <c r="Y98" s="406"/>
      <c r="Z98" s="455"/>
      <c r="AA98" s="455"/>
      <c r="AB98" s="455"/>
    </row>
    <row r="99" spans="1:28" s="453" customFormat="1" x14ac:dyDescent="0.25">
      <c r="A99" s="505">
        <v>74</v>
      </c>
      <c r="B99" s="458" t="s">
        <v>56</v>
      </c>
      <c r="C99" s="506" t="s">
        <v>6</v>
      </c>
      <c r="D99" s="456" t="s">
        <v>57</v>
      </c>
      <c r="E99" s="451">
        <v>12</v>
      </c>
      <c r="F99" s="452">
        <v>0.02</v>
      </c>
      <c r="G99" s="589">
        <f t="shared" ref="G99:G116" si="94">K99+O99</f>
        <v>9280</v>
      </c>
      <c r="H99" s="859">
        <f t="shared" ref="H99:H116" si="95">L99+O99</f>
        <v>8930</v>
      </c>
      <c r="I99" s="592">
        <f t="shared" ref="I99:I116" si="96">P99+M99</f>
        <v>9750</v>
      </c>
      <c r="J99" s="591">
        <f t="shared" si="11"/>
        <v>9380</v>
      </c>
      <c r="K99" s="592">
        <f t="shared" ref="K99:K128" si="97">ROUND(Q99*(1+ОбщаяНаценка/100),-1)</f>
        <v>3760</v>
      </c>
      <c r="L99" s="591">
        <f t="shared" si="12"/>
        <v>3410</v>
      </c>
      <c r="M99" s="862">
        <f t="shared" si="3"/>
        <v>3950</v>
      </c>
      <c r="N99" s="863">
        <f t="shared" si="3"/>
        <v>3580</v>
      </c>
      <c r="O99" s="592">
        <f>' КОРПУС Кухня'!G89</f>
        <v>5520</v>
      </c>
      <c r="P99" s="425">
        <f t="shared" si="69"/>
        <v>5800</v>
      </c>
      <c r="Q99" s="453">
        <v>3760</v>
      </c>
      <c r="R99" s="453">
        <v>3410</v>
      </c>
      <c r="U99" s="406"/>
      <c r="V99" s="406"/>
      <c r="X99" s="406"/>
      <c r="Y99" s="406"/>
      <c r="Z99" s="455"/>
      <c r="AA99" s="455"/>
      <c r="AB99" s="455"/>
    </row>
    <row r="100" spans="1:28" s="453" customFormat="1" ht="19.5" x14ac:dyDescent="0.25">
      <c r="A100" s="505">
        <v>75</v>
      </c>
      <c r="B100" s="460" t="s">
        <v>132</v>
      </c>
      <c r="C100" s="506" t="s">
        <v>143</v>
      </c>
      <c r="D100" s="456" t="s">
        <v>57</v>
      </c>
      <c r="E100" s="451">
        <v>12</v>
      </c>
      <c r="F100" s="452">
        <v>0.02</v>
      </c>
      <c r="G100" s="589">
        <f t="shared" si="94"/>
        <v>10200</v>
      </c>
      <c r="H100" s="859">
        <f t="shared" si="95"/>
        <v>9510</v>
      </c>
      <c r="I100" s="592">
        <f t="shared" si="96"/>
        <v>10710</v>
      </c>
      <c r="J100" s="591">
        <f t="shared" si="11"/>
        <v>9990</v>
      </c>
      <c r="K100" s="592">
        <f t="shared" si="97"/>
        <v>4680</v>
      </c>
      <c r="L100" s="591">
        <f t="shared" si="12"/>
        <v>3990</v>
      </c>
      <c r="M100" s="862">
        <f t="shared" ref="M100:N128" si="98">ROUND(K100*1.05,-1)</f>
        <v>4910</v>
      </c>
      <c r="N100" s="863">
        <f t="shared" si="98"/>
        <v>4190</v>
      </c>
      <c r="O100" s="592">
        <f>' КОРПУС Кухня'!G89</f>
        <v>5520</v>
      </c>
      <c r="P100" s="425">
        <f t="shared" si="69"/>
        <v>5800</v>
      </c>
      <c r="Q100" s="453">
        <v>4680</v>
      </c>
      <c r="R100" s="453">
        <v>3990</v>
      </c>
      <c r="U100" s="406"/>
      <c r="V100" s="406"/>
      <c r="X100" s="406"/>
      <c r="Y100" s="406"/>
      <c r="Z100" s="455"/>
      <c r="AA100" s="455"/>
      <c r="AB100" s="455"/>
    </row>
    <row r="101" spans="1:28" s="453" customFormat="1" ht="19.5" x14ac:dyDescent="0.25">
      <c r="A101" s="505">
        <v>76</v>
      </c>
      <c r="B101" s="458" t="s">
        <v>430</v>
      </c>
      <c r="C101" s="506" t="s">
        <v>427</v>
      </c>
      <c r="D101" s="461" t="s">
        <v>57</v>
      </c>
      <c r="E101" s="451">
        <v>12</v>
      </c>
      <c r="F101" s="452">
        <v>0.02</v>
      </c>
      <c r="G101" s="589">
        <f t="shared" si="94"/>
        <v>10640</v>
      </c>
      <c r="H101" s="859">
        <f t="shared" si="95"/>
        <v>10150</v>
      </c>
      <c r="I101" s="592">
        <f t="shared" si="96"/>
        <v>11180</v>
      </c>
      <c r="J101" s="591">
        <f t="shared" si="11"/>
        <v>10660</v>
      </c>
      <c r="K101" s="592">
        <f t="shared" si="97"/>
        <v>5120</v>
      </c>
      <c r="L101" s="591">
        <f t="shared" si="12"/>
        <v>4630</v>
      </c>
      <c r="M101" s="862">
        <f t="shared" si="98"/>
        <v>5380</v>
      </c>
      <c r="N101" s="863">
        <f t="shared" si="98"/>
        <v>4860</v>
      </c>
      <c r="O101" s="592">
        <f>' КОРПУС Кухня'!G89</f>
        <v>5520</v>
      </c>
      <c r="P101" s="425">
        <f t="shared" si="69"/>
        <v>5800</v>
      </c>
      <c r="Q101" s="453">
        <v>5120</v>
      </c>
      <c r="R101" s="453">
        <v>4630</v>
      </c>
      <c r="U101" s="406"/>
      <c r="V101" s="406"/>
      <c r="X101" s="406"/>
      <c r="Y101" s="406"/>
      <c r="Z101" s="455"/>
      <c r="AA101" s="455"/>
      <c r="AB101" s="455"/>
    </row>
    <row r="102" spans="1:28" s="453" customFormat="1" ht="19.5" x14ac:dyDescent="0.25">
      <c r="A102" s="505">
        <v>77</v>
      </c>
      <c r="B102" s="458" t="s">
        <v>102</v>
      </c>
      <c r="C102" s="506" t="s">
        <v>104</v>
      </c>
      <c r="D102" s="461" t="s">
        <v>57</v>
      </c>
      <c r="E102" s="451">
        <v>12</v>
      </c>
      <c r="F102" s="452">
        <v>0.02</v>
      </c>
      <c r="G102" s="589">
        <f t="shared" si="94"/>
        <v>11330</v>
      </c>
      <c r="H102" s="859">
        <f t="shared" si="95"/>
        <v>10640</v>
      </c>
      <c r="I102" s="592">
        <f t="shared" si="96"/>
        <v>11900</v>
      </c>
      <c r="J102" s="591">
        <f t="shared" si="11"/>
        <v>11180</v>
      </c>
      <c r="K102" s="592">
        <f t="shared" si="97"/>
        <v>5810</v>
      </c>
      <c r="L102" s="591">
        <f t="shared" si="12"/>
        <v>5120</v>
      </c>
      <c r="M102" s="862">
        <f t="shared" si="98"/>
        <v>6100</v>
      </c>
      <c r="N102" s="863">
        <f t="shared" si="98"/>
        <v>5380</v>
      </c>
      <c r="O102" s="592">
        <f>' КОРПУС Кухня'!G89</f>
        <v>5520</v>
      </c>
      <c r="P102" s="425">
        <f t="shared" si="69"/>
        <v>5800</v>
      </c>
      <c r="Q102" s="453">
        <v>5810</v>
      </c>
      <c r="R102" s="453">
        <v>5120</v>
      </c>
      <c r="U102" s="406"/>
      <c r="V102" s="406"/>
      <c r="X102" s="406"/>
      <c r="Y102" s="406"/>
      <c r="Z102" s="455"/>
      <c r="AA102" s="455"/>
      <c r="AB102" s="455"/>
    </row>
    <row r="103" spans="1:28" s="453" customFormat="1" x14ac:dyDescent="0.25">
      <c r="A103" s="505">
        <v>78</v>
      </c>
      <c r="B103" s="507" t="s">
        <v>324</v>
      </c>
      <c r="C103" s="506" t="s">
        <v>6</v>
      </c>
      <c r="D103" s="461" t="s">
        <v>57</v>
      </c>
      <c r="E103" s="451"/>
      <c r="F103" s="452"/>
      <c r="G103" s="589">
        <f t="shared" si="94"/>
        <v>8740</v>
      </c>
      <c r="H103" s="859">
        <f t="shared" si="95"/>
        <v>8390</v>
      </c>
      <c r="I103" s="592">
        <f t="shared" si="96"/>
        <v>9180</v>
      </c>
      <c r="J103" s="591">
        <f t="shared" si="11"/>
        <v>8810</v>
      </c>
      <c r="K103" s="592">
        <f t="shared" si="97"/>
        <v>3120</v>
      </c>
      <c r="L103" s="591">
        <f t="shared" si="12"/>
        <v>2770</v>
      </c>
      <c r="M103" s="862">
        <f t="shared" si="98"/>
        <v>3280</v>
      </c>
      <c r="N103" s="863">
        <f t="shared" si="98"/>
        <v>2910</v>
      </c>
      <c r="O103" s="592">
        <f>' КОРПУС Кухня'!G90</f>
        <v>5620</v>
      </c>
      <c r="P103" s="425">
        <f t="shared" si="69"/>
        <v>5900</v>
      </c>
      <c r="Q103" s="453">
        <v>3120</v>
      </c>
      <c r="R103" s="453">
        <v>2770</v>
      </c>
      <c r="U103" s="406"/>
      <c r="V103" s="406"/>
      <c r="X103" s="406"/>
      <c r="Y103" s="406"/>
      <c r="Z103" s="455"/>
      <c r="AA103" s="455"/>
      <c r="AB103" s="455"/>
    </row>
    <row r="104" spans="1:28" s="453" customFormat="1" x14ac:dyDescent="0.25">
      <c r="A104" s="505">
        <v>79</v>
      </c>
      <c r="B104" s="507" t="s">
        <v>489</v>
      </c>
      <c r="C104" s="506" t="s">
        <v>6</v>
      </c>
      <c r="D104" s="461" t="s">
        <v>57</v>
      </c>
      <c r="E104" s="451"/>
      <c r="F104" s="452"/>
      <c r="G104" s="589">
        <f t="shared" ref="G104" si="99">K104+O104</f>
        <v>11310</v>
      </c>
      <c r="H104" s="859">
        <f t="shared" ref="H104" si="100">L104+O104</f>
        <v>10960</v>
      </c>
      <c r="I104" s="592">
        <f t="shared" ref="I104" si="101">P104+M104</f>
        <v>11880</v>
      </c>
      <c r="J104" s="591">
        <f t="shared" ref="J104" si="102">P104+N104</f>
        <v>11510</v>
      </c>
      <c r="K104" s="592">
        <f t="shared" ref="K104" si="103">ROUND(Q104*(1+ОбщаяНаценка/100),-1)</f>
        <v>3120</v>
      </c>
      <c r="L104" s="591">
        <f t="shared" ref="L104" si="104">ROUND(R104*(1+ОбщаяНаценка/100),-1)</f>
        <v>2770</v>
      </c>
      <c r="M104" s="862">
        <f t="shared" ref="M104" si="105">ROUND(K104*1.05,-1)</f>
        <v>3280</v>
      </c>
      <c r="N104" s="863">
        <f t="shared" ref="N104" si="106">ROUND(L104*1.05,-1)</f>
        <v>2910</v>
      </c>
      <c r="O104" s="592">
        <f>' КОРПУС Кухня'!G91+' КОРПУС Кухня'!G101+' КОРПУС Кухня'!G102*2</f>
        <v>8190</v>
      </c>
      <c r="P104" s="425">
        <f t="shared" si="69"/>
        <v>8600</v>
      </c>
      <c r="Q104" s="453">
        <v>3120</v>
      </c>
      <c r="R104" s="453">
        <v>2770</v>
      </c>
      <c r="S104" s="454" t="s">
        <v>492</v>
      </c>
      <c r="U104" s="406"/>
      <c r="V104" s="406"/>
      <c r="X104" s="406"/>
      <c r="Y104" s="406"/>
      <c r="Z104" s="455"/>
      <c r="AA104" s="455"/>
      <c r="AB104" s="455"/>
    </row>
    <row r="105" spans="1:28" s="453" customFormat="1" x14ac:dyDescent="0.25">
      <c r="A105" s="505">
        <v>80</v>
      </c>
      <c r="B105" s="460" t="s">
        <v>127</v>
      </c>
      <c r="C105" s="464" t="s">
        <v>6</v>
      </c>
      <c r="D105" s="463" t="s">
        <v>139</v>
      </c>
      <c r="E105" s="451"/>
      <c r="F105" s="452"/>
      <c r="G105" s="589">
        <f t="shared" si="94"/>
        <v>10160</v>
      </c>
      <c r="H105" s="859">
        <f t="shared" si="95"/>
        <v>9810</v>
      </c>
      <c r="I105" s="592">
        <f t="shared" si="96"/>
        <v>10670</v>
      </c>
      <c r="J105" s="591">
        <f t="shared" si="11"/>
        <v>10300</v>
      </c>
      <c r="K105" s="592">
        <f t="shared" si="97"/>
        <v>4140</v>
      </c>
      <c r="L105" s="591">
        <f t="shared" si="12"/>
        <v>3790</v>
      </c>
      <c r="M105" s="862">
        <f t="shared" si="98"/>
        <v>4350</v>
      </c>
      <c r="N105" s="863">
        <f t="shared" si="98"/>
        <v>3980</v>
      </c>
      <c r="O105" s="592">
        <f>' КОРПУС Кухня'!G92</f>
        <v>6020</v>
      </c>
      <c r="P105" s="425">
        <f t="shared" si="69"/>
        <v>6320</v>
      </c>
      <c r="Q105" s="453">
        <v>4140</v>
      </c>
      <c r="R105" s="453">
        <v>3790</v>
      </c>
      <c r="U105" s="406"/>
      <c r="V105" s="406"/>
      <c r="X105" s="406"/>
      <c r="Y105" s="406"/>
      <c r="Z105" s="455"/>
      <c r="AA105" s="455"/>
      <c r="AB105" s="455"/>
    </row>
    <row r="106" spans="1:28" s="453" customFormat="1" ht="19.5" x14ac:dyDescent="0.25">
      <c r="A106" s="505">
        <v>81</v>
      </c>
      <c r="B106" s="460" t="s">
        <v>317</v>
      </c>
      <c r="C106" s="506" t="s">
        <v>143</v>
      </c>
      <c r="D106" s="463" t="s">
        <v>139</v>
      </c>
      <c r="E106" s="451"/>
      <c r="F106" s="452"/>
      <c r="G106" s="589">
        <f t="shared" si="94"/>
        <v>11080</v>
      </c>
      <c r="H106" s="859">
        <f t="shared" si="95"/>
        <v>10380</v>
      </c>
      <c r="I106" s="592">
        <f t="shared" si="96"/>
        <v>11630</v>
      </c>
      <c r="J106" s="591">
        <f t="shared" si="11"/>
        <v>10900</v>
      </c>
      <c r="K106" s="592">
        <f t="shared" si="97"/>
        <v>5060</v>
      </c>
      <c r="L106" s="591">
        <f t="shared" si="12"/>
        <v>4360</v>
      </c>
      <c r="M106" s="862">
        <f t="shared" si="98"/>
        <v>5310</v>
      </c>
      <c r="N106" s="863">
        <f t="shared" si="98"/>
        <v>4580</v>
      </c>
      <c r="O106" s="592">
        <f>' КОРПУС Кухня'!G92</f>
        <v>6020</v>
      </c>
      <c r="P106" s="425">
        <f t="shared" si="69"/>
        <v>6320</v>
      </c>
      <c r="Q106" s="453">
        <v>5060</v>
      </c>
      <c r="R106" s="453">
        <v>4360</v>
      </c>
      <c r="U106" s="658"/>
      <c r="V106" s="658"/>
      <c r="X106" s="406"/>
      <c r="Y106" s="406"/>
      <c r="Z106" s="455"/>
      <c r="AA106" s="455"/>
      <c r="AB106" s="455"/>
    </row>
    <row r="107" spans="1:28" s="453" customFormat="1" ht="19.5" x14ac:dyDescent="0.25">
      <c r="A107" s="505">
        <v>82</v>
      </c>
      <c r="B107" s="460" t="s">
        <v>426</v>
      </c>
      <c r="C107" s="506" t="s">
        <v>427</v>
      </c>
      <c r="D107" s="463" t="s">
        <v>139</v>
      </c>
      <c r="E107" s="451"/>
      <c r="F107" s="452"/>
      <c r="G107" s="589">
        <f t="shared" si="94"/>
        <v>11570</v>
      </c>
      <c r="H107" s="859">
        <f t="shared" si="95"/>
        <v>11060</v>
      </c>
      <c r="I107" s="592">
        <f t="shared" si="96"/>
        <v>12150</v>
      </c>
      <c r="J107" s="591">
        <f t="shared" si="11"/>
        <v>11610</v>
      </c>
      <c r="K107" s="592">
        <f t="shared" si="97"/>
        <v>5550</v>
      </c>
      <c r="L107" s="591">
        <f t="shared" si="12"/>
        <v>5040</v>
      </c>
      <c r="M107" s="862">
        <f t="shared" si="98"/>
        <v>5830</v>
      </c>
      <c r="N107" s="863">
        <f t="shared" si="98"/>
        <v>5290</v>
      </c>
      <c r="O107" s="592">
        <f>' КОРПУС Кухня'!G92</f>
        <v>6020</v>
      </c>
      <c r="P107" s="425">
        <f t="shared" si="69"/>
        <v>6320</v>
      </c>
      <c r="Q107" s="453">
        <v>5550</v>
      </c>
      <c r="R107" s="453">
        <v>5040</v>
      </c>
      <c r="U107" s="658"/>
      <c r="V107" s="658"/>
      <c r="X107" s="406"/>
      <c r="Y107" s="406"/>
      <c r="Z107" s="455"/>
      <c r="AA107" s="455"/>
      <c r="AB107" s="455"/>
    </row>
    <row r="108" spans="1:28" s="453" customFormat="1" ht="19.5" x14ac:dyDescent="0.25">
      <c r="A108" s="505">
        <v>83</v>
      </c>
      <c r="B108" s="460" t="s">
        <v>316</v>
      </c>
      <c r="C108" s="506" t="s">
        <v>104</v>
      </c>
      <c r="D108" s="463" t="s">
        <v>139</v>
      </c>
      <c r="E108" s="451"/>
      <c r="F108" s="452"/>
      <c r="G108" s="589">
        <f t="shared" si="94"/>
        <v>12260</v>
      </c>
      <c r="H108" s="859">
        <f t="shared" si="95"/>
        <v>11560</v>
      </c>
      <c r="I108" s="592">
        <f t="shared" si="96"/>
        <v>12870</v>
      </c>
      <c r="J108" s="591">
        <f t="shared" ref="J108:J116" si="107">P108+N108</f>
        <v>12140</v>
      </c>
      <c r="K108" s="592">
        <f t="shared" si="97"/>
        <v>6240</v>
      </c>
      <c r="L108" s="591">
        <f t="shared" ref="L108:L116" si="108">ROUND(R108*(1+ОбщаяНаценка/100),-1)</f>
        <v>5540</v>
      </c>
      <c r="M108" s="862">
        <f t="shared" si="98"/>
        <v>6550</v>
      </c>
      <c r="N108" s="863">
        <f t="shared" si="98"/>
        <v>5820</v>
      </c>
      <c r="O108" s="592">
        <f>' КОРПУС Кухня'!G92</f>
        <v>6020</v>
      </c>
      <c r="P108" s="425">
        <f t="shared" si="69"/>
        <v>6320</v>
      </c>
      <c r="Q108" s="453">
        <v>6240</v>
      </c>
      <c r="R108" s="453">
        <v>5540</v>
      </c>
      <c r="U108" s="658"/>
      <c r="V108" s="658"/>
      <c r="X108" s="406"/>
      <c r="Y108" s="406"/>
      <c r="Z108" s="455"/>
      <c r="AA108" s="455"/>
      <c r="AB108" s="455"/>
    </row>
    <row r="109" spans="1:28" s="453" customFormat="1" x14ac:dyDescent="0.25">
      <c r="A109" s="505">
        <v>84</v>
      </c>
      <c r="B109" s="508" t="s">
        <v>325</v>
      </c>
      <c r="C109" s="506" t="s">
        <v>6</v>
      </c>
      <c r="D109" s="463" t="s">
        <v>139</v>
      </c>
      <c r="E109" s="451"/>
      <c r="F109" s="452"/>
      <c r="G109" s="589">
        <f t="shared" si="94"/>
        <v>9750</v>
      </c>
      <c r="H109" s="859">
        <f t="shared" si="95"/>
        <v>9410</v>
      </c>
      <c r="I109" s="592">
        <f t="shared" si="96"/>
        <v>10230</v>
      </c>
      <c r="J109" s="591">
        <f t="shared" si="107"/>
        <v>9880</v>
      </c>
      <c r="K109" s="592">
        <f t="shared" si="97"/>
        <v>3490</v>
      </c>
      <c r="L109" s="591">
        <f t="shared" si="108"/>
        <v>3150</v>
      </c>
      <c r="M109" s="862">
        <f t="shared" si="98"/>
        <v>3660</v>
      </c>
      <c r="N109" s="863">
        <f t="shared" si="98"/>
        <v>3310</v>
      </c>
      <c r="O109" s="592">
        <f>' КОРПУС Кухня'!G93</f>
        <v>6260</v>
      </c>
      <c r="P109" s="425">
        <f t="shared" si="69"/>
        <v>6570</v>
      </c>
      <c r="Q109" s="453">
        <v>3490</v>
      </c>
      <c r="R109" s="453">
        <v>3150</v>
      </c>
      <c r="U109" s="658"/>
      <c r="V109" s="658"/>
      <c r="X109" s="406"/>
      <c r="Y109" s="406"/>
      <c r="Z109" s="455"/>
      <c r="AA109" s="455"/>
      <c r="AB109" s="455"/>
    </row>
    <row r="110" spans="1:28" s="453" customFormat="1" x14ac:dyDescent="0.25">
      <c r="A110" s="505">
        <v>85</v>
      </c>
      <c r="B110" s="508" t="s">
        <v>490</v>
      </c>
      <c r="C110" s="506" t="s">
        <v>6</v>
      </c>
      <c r="D110" s="463" t="s">
        <v>139</v>
      </c>
      <c r="E110" s="451"/>
      <c r="F110" s="452"/>
      <c r="G110" s="589">
        <f t="shared" ref="G110" si="109">K110+O110</f>
        <v>12240</v>
      </c>
      <c r="H110" s="859">
        <f t="shared" ref="H110" si="110">L110+O110</f>
        <v>11900</v>
      </c>
      <c r="I110" s="592">
        <f t="shared" ref="I110" si="111">P110+M110</f>
        <v>12850</v>
      </c>
      <c r="J110" s="591">
        <f t="shared" ref="J110" si="112">P110+N110</f>
        <v>12500</v>
      </c>
      <c r="K110" s="592">
        <f t="shared" ref="K110" si="113">ROUND(Q110*(1+ОбщаяНаценка/100),-1)</f>
        <v>3490</v>
      </c>
      <c r="L110" s="591">
        <f t="shared" ref="L110" si="114">ROUND(R110*(1+ОбщаяНаценка/100),-1)</f>
        <v>3150</v>
      </c>
      <c r="M110" s="862">
        <f t="shared" ref="M110" si="115">ROUND(K110*1.05,-1)</f>
        <v>3660</v>
      </c>
      <c r="N110" s="863">
        <f t="shared" ref="N110" si="116">ROUND(L110*1.05,-1)</f>
        <v>3310</v>
      </c>
      <c r="O110" s="592">
        <f>' КОРПУС Кухня'!G94+' КОРПУС Кухня'!G101+' КОРПУС Кухня'!G102*2</f>
        <v>8750</v>
      </c>
      <c r="P110" s="425">
        <f t="shared" si="69"/>
        <v>9190</v>
      </c>
      <c r="Q110" s="453">
        <v>3490</v>
      </c>
      <c r="R110" s="453">
        <v>3150</v>
      </c>
      <c r="S110" s="454" t="s">
        <v>492</v>
      </c>
      <c r="U110" s="511"/>
      <c r="V110" s="511"/>
      <c r="X110" s="406"/>
      <c r="Y110" s="406"/>
      <c r="Z110" s="455"/>
      <c r="AA110" s="455"/>
      <c r="AB110" s="455"/>
    </row>
    <row r="111" spans="1:28" s="453" customFormat="1" ht="29.25" x14ac:dyDescent="0.25">
      <c r="A111" s="509">
        <v>86</v>
      </c>
      <c r="B111" s="460" t="s">
        <v>141</v>
      </c>
      <c r="C111" s="464" t="s">
        <v>142</v>
      </c>
      <c r="D111" s="463" t="s">
        <v>139</v>
      </c>
      <c r="E111" s="451"/>
      <c r="F111" s="452"/>
      <c r="G111" s="589">
        <f t="shared" si="94"/>
        <v>9540</v>
      </c>
      <c r="H111" s="859">
        <f t="shared" si="95"/>
        <v>9190</v>
      </c>
      <c r="I111" s="592">
        <f t="shared" si="96"/>
        <v>10020</v>
      </c>
      <c r="J111" s="591">
        <f t="shared" si="107"/>
        <v>9650</v>
      </c>
      <c r="K111" s="592">
        <f t="shared" si="97"/>
        <v>5340</v>
      </c>
      <c r="L111" s="591">
        <f t="shared" si="108"/>
        <v>4990</v>
      </c>
      <c r="M111" s="862">
        <f t="shared" si="98"/>
        <v>5610</v>
      </c>
      <c r="N111" s="863">
        <f t="shared" si="98"/>
        <v>5240</v>
      </c>
      <c r="O111" s="592">
        <f>' КОРПУС Кухня'!G95</f>
        <v>4200</v>
      </c>
      <c r="P111" s="425">
        <f t="shared" si="69"/>
        <v>4410</v>
      </c>
      <c r="Q111" s="453">
        <v>5340</v>
      </c>
      <c r="R111" s="453">
        <v>4990</v>
      </c>
      <c r="U111" s="658"/>
      <c r="V111" s="658"/>
      <c r="X111" s="406"/>
      <c r="Y111" s="406"/>
      <c r="Z111" s="455"/>
      <c r="AA111" s="455"/>
      <c r="AB111" s="455"/>
    </row>
    <row r="112" spans="1:28" s="453" customFormat="1" ht="29.25" x14ac:dyDescent="0.25">
      <c r="A112" s="509">
        <v>87</v>
      </c>
      <c r="B112" s="460" t="s">
        <v>140</v>
      </c>
      <c r="C112" s="464" t="s">
        <v>142</v>
      </c>
      <c r="D112" s="463" t="s">
        <v>57</v>
      </c>
      <c r="E112" s="451"/>
      <c r="F112" s="452"/>
      <c r="G112" s="589">
        <f t="shared" si="94"/>
        <v>8930</v>
      </c>
      <c r="H112" s="859">
        <f t="shared" si="95"/>
        <v>8580</v>
      </c>
      <c r="I112" s="592">
        <f t="shared" si="96"/>
        <v>9380</v>
      </c>
      <c r="J112" s="591">
        <f t="shared" si="107"/>
        <v>9010</v>
      </c>
      <c r="K112" s="592">
        <f t="shared" si="97"/>
        <v>4960</v>
      </c>
      <c r="L112" s="591">
        <f t="shared" si="108"/>
        <v>4610</v>
      </c>
      <c r="M112" s="862">
        <f t="shared" si="98"/>
        <v>5210</v>
      </c>
      <c r="N112" s="863">
        <f t="shared" si="98"/>
        <v>4840</v>
      </c>
      <c r="O112" s="592">
        <f>' КОРПУС Кухня'!G96</f>
        <v>3970</v>
      </c>
      <c r="P112" s="425">
        <f t="shared" si="69"/>
        <v>4170</v>
      </c>
      <c r="Q112" s="453">
        <v>4960</v>
      </c>
      <c r="R112" s="453">
        <v>4610</v>
      </c>
      <c r="U112" s="658"/>
      <c r="V112" s="658"/>
      <c r="X112" s="406"/>
      <c r="Y112" s="406"/>
      <c r="Z112" s="455"/>
      <c r="AA112" s="455"/>
      <c r="AB112" s="455"/>
    </row>
    <row r="113" spans="1:28" s="453" customFormat="1" ht="19.5" x14ac:dyDescent="0.25">
      <c r="A113" s="505">
        <v>88</v>
      </c>
      <c r="B113" s="460" t="s">
        <v>114</v>
      </c>
      <c r="C113" s="464" t="s">
        <v>115</v>
      </c>
      <c r="D113" s="465" t="s">
        <v>156</v>
      </c>
      <c r="E113" s="451">
        <v>3</v>
      </c>
      <c r="F113" s="452">
        <v>0.04</v>
      </c>
      <c r="G113" s="589">
        <f t="shared" si="94"/>
        <v>3130</v>
      </c>
      <c r="H113" s="859">
        <f t="shared" si="95"/>
        <v>2780</v>
      </c>
      <c r="I113" s="592">
        <f t="shared" si="96"/>
        <v>3290</v>
      </c>
      <c r="J113" s="591">
        <f t="shared" si="107"/>
        <v>2920</v>
      </c>
      <c r="K113" s="592">
        <f t="shared" si="97"/>
        <v>2620</v>
      </c>
      <c r="L113" s="591">
        <f t="shared" si="108"/>
        <v>2270</v>
      </c>
      <c r="M113" s="862">
        <f t="shared" si="98"/>
        <v>2750</v>
      </c>
      <c r="N113" s="863">
        <f t="shared" si="98"/>
        <v>2380</v>
      </c>
      <c r="O113" s="592">
        <f>' КОРПУС Кухня'!G97</f>
        <v>510</v>
      </c>
      <c r="P113" s="425">
        <f t="shared" si="69"/>
        <v>540</v>
      </c>
      <c r="Q113" s="453">
        <v>2620</v>
      </c>
      <c r="R113" s="453">
        <v>2270</v>
      </c>
      <c r="U113" s="658"/>
      <c r="V113" s="658"/>
      <c r="X113" s="406"/>
      <c r="Y113" s="406"/>
      <c r="Z113" s="455"/>
      <c r="AA113" s="455"/>
      <c r="AB113" s="455"/>
    </row>
    <row r="114" spans="1:28" s="453" customFormat="1" ht="29.25" x14ac:dyDescent="0.25">
      <c r="A114" s="505">
        <v>89</v>
      </c>
      <c r="B114" s="460" t="s">
        <v>116</v>
      </c>
      <c r="C114" s="464" t="s">
        <v>117</v>
      </c>
      <c r="D114" s="466" t="s">
        <v>156</v>
      </c>
      <c r="E114" s="451">
        <v>3</v>
      </c>
      <c r="F114" s="452">
        <v>0.04</v>
      </c>
      <c r="G114" s="589">
        <f t="shared" si="94"/>
        <v>3600</v>
      </c>
      <c r="H114" s="859">
        <f t="shared" si="95"/>
        <v>3250</v>
      </c>
      <c r="I114" s="592">
        <f t="shared" si="96"/>
        <v>3780</v>
      </c>
      <c r="J114" s="591">
        <f t="shared" si="107"/>
        <v>3410</v>
      </c>
      <c r="K114" s="592">
        <f t="shared" si="97"/>
        <v>2620</v>
      </c>
      <c r="L114" s="591">
        <f t="shared" si="108"/>
        <v>2270</v>
      </c>
      <c r="M114" s="862">
        <f t="shared" si="98"/>
        <v>2750</v>
      </c>
      <c r="N114" s="863">
        <f t="shared" si="98"/>
        <v>2380</v>
      </c>
      <c r="O114" s="592">
        <f>' КОРПУС Кухня'!G98</f>
        <v>980</v>
      </c>
      <c r="P114" s="425">
        <f t="shared" si="69"/>
        <v>1030</v>
      </c>
      <c r="Q114" s="453">
        <v>2620</v>
      </c>
      <c r="R114" s="453">
        <v>2270</v>
      </c>
      <c r="U114" s="658"/>
      <c r="V114" s="658"/>
      <c r="X114" s="406"/>
      <c r="Y114" s="406"/>
      <c r="Z114" s="455"/>
      <c r="AA114" s="455"/>
      <c r="AB114" s="455"/>
    </row>
    <row r="115" spans="1:28" s="453" customFormat="1" x14ac:dyDescent="0.25">
      <c r="A115" s="505">
        <v>90</v>
      </c>
      <c r="B115" s="467" t="s">
        <v>96</v>
      </c>
      <c r="C115" s="468" t="s">
        <v>303</v>
      </c>
      <c r="D115" s="469" t="s">
        <v>98</v>
      </c>
      <c r="E115" s="451">
        <v>6</v>
      </c>
      <c r="F115" s="452">
        <v>0.02</v>
      </c>
      <c r="G115" s="589">
        <f t="shared" si="94"/>
        <v>2050</v>
      </c>
      <c r="H115" s="859">
        <f t="shared" si="95"/>
        <v>1880</v>
      </c>
      <c r="I115" s="592">
        <f t="shared" si="96"/>
        <v>2160</v>
      </c>
      <c r="J115" s="591">
        <f t="shared" si="107"/>
        <v>1980</v>
      </c>
      <c r="K115" s="592">
        <f t="shared" si="97"/>
        <v>1930</v>
      </c>
      <c r="L115" s="591">
        <f t="shared" si="108"/>
        <v>1760</v>
      </c>
      <c r="M115" s="862">
        <f t="shared" si="98"/>
        <v>2030</v>
      </c>
      <c r="N115" s="863">
        <f t="shared" si="98"/>
        <v>1850</v>
      </c>
      <c r="O115" s="592">
        <f>' КОРПУС Кухня'!G82</f>
        <v>120</v>
      </c>
      <c r="P115" s="425">
        <f t="shared" si="69"/>
        <v>130</v>
      </c>
      <c r="Q115" s="453">
        <v>1930</v>
      </c>
      <c r="R115" s="453">
        <v>1760</v>
      </c>
      <c r="U115" s="658"/>
      <c r="V115" s="658"/>
      <c r="X115" s="406"/>
      <c r="Y115" s="406"/>
      <c r="Z115" s="455"/>
      <c r="AA115" s="455"/>
      <c r="AB115" s="455"/>
    </row>
    <row r="116" spans="1:28" s="453" customFormat="1" x14ac:dyDescent="0.25">
      <c r="A116" s="505">
        <v>91</v>
      </c>
      <c r="B116" s="467" t="s">
        <v>97</v>
      </c>
      <c r="C116" s="468" t="s">
        <v>303</v>
      </c>
      <c r="D116" s="469" t="s">
        <v>99</v>
      </c>
      <c r="E116" s="451">
        <v>5</v>
      </c>
      <c r="F116" s="452">
        <v>0.01</v>
      </c>
      <c r="G116" s="589">
        <f t="shared" si="94"/>
        <v>1680</v>
      </c>
      <c r="H116" s="859">
        <f t="shared" si="95"/>
        <v>1500</v>
      </c>
      <c r="I116" s="592">
        <f t="shared" si="96"/>
        <v>1760</v>
      </c>
      <c r="J116" s="591">
        <f t="shared" si="107"/>
        <v>1570</v>
      </c>
      <c r="K116" s="592">
        <f t="shared" si="97"/>
        <v>1590</v>
      </c>
      <c r="L116" s="591">
        <f t="shared" si="108"/>
        <v>1410</v>
      </c>
      <c r="M116" s="862">
        <f t="shared" si="98"/>
        <v>1670</v>
      </c>
      <c r="N116" s="863">
        <f t="shared" si="98"/>
        <v>1480</v>
      </c>
      <c r="O116" s="592">
        <f>' КОРПУС Кухня'!G69</f>
        <v>90</v>
      </c>
      <c r="P116" s="425">
        <f t="shared" si="69"/>
        <v>90</v>
      </c>
      <c r="Q116" s="453">
        <v>1590</v>
      </c>
      <c r="R116" s="453">
        <v>1410</v>
      </c>
      <c r="U116" s="658"/>
      <c r="V116" s="658"/>
      <c r="X116" s="406"/>
      <c r="Y116" s="406"/>
      <c r="Z116" s="455"/>
      <c r="AA116" s="455"/>
      <c r="AB116" s="455"/>
    </row>
    <row r="117" spans="1:28" s="453" customFormat="1" ht="19.5" x14ac:dyDescent="0.25">
      <c r="A117" s="505">
        <v>92</v>
      </c>
      <c r="B117" s="448" t="s">
        <v>58</v>
      </c>
      <c r="C117" s="449" t="s">
        <v>59</v>
      </c>
      <c r="D117" s="470" t="s">
        <v>60</v>
      </c>
      <c r="E117" s="471">
        <v>3</v>
      </c>
      <c r="F117" s="472">
        <v>0.01</v>
      </c>
      <c r="G117" s="845"/>
      <c r="H117" s="839"/>
      <c r="I117" s="846"/>
      <c r="J117" s="847"/>
      <c r="K117" s="848">
        <f t="shared" si="97"/>
        <v>790</v>
      </c>
      <c r="L117" s="847">
        <f>ROUND(R117*(1+Наценка!$C$15/100),-1)</f>
        <v>0</v>
      </c>
      <c r="M117" s="849">
        <f t="shared" si="98"/>
        <v>830</v>
      </c>
      <c r="N117" s="850">
        <f t="shared" si="98"/>
        <v>0</v>
      </c>
      <c r="O117" s="864"/>
      <c r="P117" s="425">
        <f t="shared" si="69"/>
        <v>0</v>
      </c>
      <c r="Q117" s="453">
        <v>790</v>
      </c>
      <c r="R117" s="453">
        <v>0</v>
      </c>
      <c r="U117" s="658"/>
      <c r="V117" s="658"/>
      <c r="X117" s="658"/>
      <c r="Y117" s="658"/>
      <c r="Z117" s="455"/>
      <c r="AA117" s="455"/>
      <c r="AB117" s="455"/>
    </row>
    <row r="118" spans="1:28" s="453" customFormat="1" ht="19.5" x14ac:dyDescent="0.25">
      <c r="A118" s="505">
        <v>93</v>
      </c>
      <c r="B118" s="448" t="s">
        <v>61</v>
      </c>
      <c r="C118" s="449" t="s">
        <v>59</v>
      </c>
      <c r="D118" s="470" t="s">
        <v>62</v>
      </c>
      <c r="E118" s="471">
        <v>1</v>
      </c>
      <c r="F118" s="472">
        <v>0.01</v>
      </c>
      <c r="G118" s="845"/>
      <c r="H118" s="839"/>
      <c r="I118" s="846"/>
      <c r="J118" s="847"/>
      <c r="K118" s="848">
        <f t="shared" si="97"/>
        <v>250</v>
      </c>
      <c r="L118" s="847">
        <f>ROUND(R118*(1+Наценка!$C$15/100),-1)</f>
        <v>0</v>
      </c>
      <c r="M118" s="849">
        <f t="shared" si="98"/>
        <v>260</v>
      </c>
      <c r="N118" s="850">
        <f t="shared" si="98"/>
        <v>0</v>
      </c>
      <c r="O118" s="864"/>
      <c r="P118" s="425">
        <f t="shared" si="69"/>
        <v>0</v>
      </c>
      <c r="Q118" s="453">
        <v>250</v>
      </c>
      <c r="R118" s="453">
        <v>0</v>
      </c>
      <c r="U118" s="455"/>
      <c r="V118" s="455"/>
      <c r="X118" s="658"/>
      <c r="Y118" s="658"/>
      <c r="Z118" s="455"/>
      <c r="AA118" s="455"/>
      <c r="AB118" s="455"/>
    </row>
    <row r="119" spans="1:28" s="453" customFormat="1" ht="19.5" x14ac:dyDescent="0.25">
      <c r="A119" s="505">
        <v>94</v>
      </c>
      <c r="B119" s="448" t="s">
        <v>63</v>
      </c>
      <c r="C119" s="449" t="s">
        <v>64</v>
      </c>
      <c r="D119" s="470" t="s">
        <v>65</v>
      </c>
      <c r="E119" s="471">
        <v>6</v>
      </c>
      <c r="F119" s="472">
        <v>0.02</v>
      </c>
      <c r="G119" s="845"/>
      <c r="H119" s="839"/>
      <c r="I119" s="846"/>
      <c r="J119" s="847"/>
      <c r="K119" s="848">
        <f t="shared" si="97"/>
        <v>1390</v>
      </c>
      <c r="L119" s="847">
        <f>ROUND(R119*(1+Наценка!$C$15/100),-1)</f>
        <v>0</v>
      </c>
      <c r="M119" s="849">
        <f t="shared" si="98"/>
        <v>1460</v>
      </c>
      <c r="N119" s="850">
        <f t="shared" si="98"/>
        <v>0</v>
      </c>
      <c r="O119" s="864"/>
      <c r="P119" s="425">
        <f t="shared" si="69"/>
        <v>0</v>
      </c>
      <c r="Q119" s="453">
        <v>1390</v>
      </c>
      <c r="R119" s="453">
        <v>0</v>
      </c>
      <c r="U119" s="455"/>
      <c r="V119" s="455"/>
      <c r="X119" s="658"/>
      <c r="Y119" s="658"/>
      <c r="Z119" s="455"/>
      <c r="AA119" s="455"/>
      <c r="AB119" s="455"/>
    </row>
    <row r="120" spans="1:28" s="453" customFormat="1" ht="19.5" x14ac:dyDescent="0.25">
      <c r="A120" s="505">
        <v>95</v>
      </c>
      <c r="B120" s="448" t="s">
        <v>66</v>
      </c>
      <c r="C120" s="449" t="s">
        <v>64</v>
      </c>
      <c r="D120" s="470" t="s">
        <v>67</v>
      </c>
      <c r="E120" s="471">
        <v>3</v>
      </c>
      <c r="F120" s="472">
        <v>0.02</v>
      </c>
      <c r="G120" s="845"/>
      <c r="H120" s="839"/>
      <c r="I120" s="846"/>
      <c r="J120" s="847"/>
      <c r="K120" s="848">
        <f t="shared" si="97"/>
        <v>750</v>
      </c>
      <c r="L120" s="847">
        <f>ROUND(R120*(1+Наценка!$C$15/100),-1)</f>
        <v>0</v>
      </c>
      <c r="M120" s="849">
        <f t="shared" si="98"/>
        <v>790</v>
      </c>
      <c r="N120" s="850">
        <f t="shared" si="98"/>
        <v>0</v>
      </c>
      <c r="O120" s="864"/>
      <c r="P120" s="425">
        <f t="shared" si="69"/>
        <v>0</v>
      </c>
      <c r="Q120" s="453">
        <v>750</v>
      </c>
      <c r="R120" s="453">
        <v>0</v>
      </c>
      <c r="U120" s="455"/>
      <c r="V120" s="455"/>
      <c r="X120" s="658"/>
      <c r="Y120" s="658"/>
      <c r="Z120" s="455"/>
      <c r="AA120" s="455"/>
      <c r="AB120" s="455"/>
    </row>
    <row r="121" spans="1:28" s="453" customFormat="1" ht="19.5" x14ac:dyDescent="0.25">
      <c r="A121" s="505">
        <v>96</v>
      </c>
      <c r="B121" s="448" t="s">
        <v>68</v>
      </c>
      <c r="C121" s="449" t="s">
        <v>69</v>
      </c>
      <c r="D121" s="470" t="s">
        <v>70</v>
      </c>
      <c r="E121" s="471">
        <v>16</v>
      </c>
      <c r="F121" s="472">
        <v>0.04</v>
      </c>
      <c r="G121" s="845"/>
      <c r="H121" s="839"/>
      <c r="I121" s="846"/>
      <c r="J121" s="847"/>
      <c r="K121" s="848">
        <f t="shared" si="97"/>
        <v>3840</v>
      </c>
      <c r="L121" s="847">
        <f>ROUND(R121*(1+Наценка!$C$15/100),-1)</f>
        <v>0</v>
      </c>
      <c r="M121" s="849">
        <f t="shared" si="98"/>
        <v>4030</v>
      </c>
      <c r="N121" s="850">
        <f t="shared" si="98"/>
        <v>0</v>
      </c>
      <c r="O121" s="864"/>
      <c r="P121" s="425">
        <f t="shared" si="69"/>
        <v>0</v>
      </c>
      <c r="Q121" s="453">
        <v>3840</v>
      </c>
      <c r="R121" s="453">
        <v>0</v>
      </c>
      <c r="U121" s="455"/>
      <c r="V121" s="455"/>
      <c r="X121" s="658"/>
      <c r="Y121" s="658"/>
      <c r="Z121" s="455"/>
      <c r="AA121" s="455"/>
      <c r="AB121" s="455"/>
    </row>
    <row r="122" spans="1:28" s="453" customFormat="1" ht="19.5" x14ac:dyDescent="0.25">
      <c r="A122" s="505">
        <v>97</v>
      </c>
      <c r="B122" s="467" t="s">
        <v>161</v>
      </c>
      <c r="C122" s="449" t="s">
        <v>59</v>
      </c>
      <c r="D122" s="469" t="s">
        <v>154</v>
      </c>
      <c r="E122" s="451"/>
      <c r="F122" s="473"/>
      <c r="G122" s="845"/>
      <c r="H122" s="839"/>
      <c r="I122" s="846"/>
      <c r="J122" s="847"/>
      <c r="K122" s="848">
        <f t="shared" si="97"/>
        <v>980</v>
      </c>
      <c r="L122" s="847">
        <f>ROUND(R122*(1+Наценка!$C$15/100),-1)</f>
        <v>0</v>
      </c>
      <c r="M122" s="849">
        <f t="shared" si="98"/>
        <v>1030</v>
      </c>
      <c r="N122" s="850">
        <f t="shared" si="98"/>
        <v>0</v>
      </c>
      <c r="O122" s="864"/>
      <c r="P122" s="425">
        <f t="shared" si="69"/>
        <v>0</v>
      </c>
      <c r="Q122" s="453">
        <v>980</v>
      </c>
      <c r="R122" s="453">
        <v>0</v>
      </c>
      <c r="U122" s="455"/>
      <c r="V122" s="455"/>
      <c r="X122" s="658"/>
      <c r="Y122" s="658"/>
      <c r="Z122" s="455"/>
      <c r="AA122" s="455"/>
      <c r="AB122" s="455"/>
    </row>
    <row r="123" spans="1:28" s="453" customFormat="1" ht="19.5" x14ac:dyDescent="0.25">
      <c r="A123" s="505">
        <v>98</v>
      </c>
      <c r="B123" s="467" t="s">
        <v>126</v>
      </c>
      <c r="C123" s="468" t="s">
        <v>128</v>
      </c>
      <c r="D123" s="469" t="s">
        <v>144</v>
      </c>
      <c r="E123" s="451"/>
      <c r="F123" s="473"/>
      <c r="G123" s="845"/>
      <c r="H123" s="839"/>
      <c r="I123" s="846"/>
      <c r="J123" s="847"/>
      <c r="K123" s="848">
        <f t="shared" si="97"/>
        <v>4230</v>
      </c>
      <c r="L123" s="847">
        <f>ROUND(R123*(1+Наценка!$C$15/100),-1)</f>
        <v>0</v>
      </c>
      <c r="M123" s="849">
        <f t="shared" si="98"/>
        <v>4440</v>
      </c>
      <c r="N123" s="850">
        <f t="shared" si="98"/>
        <v>0</v>
      </c>
      <c r="O123" s="864"/>
      <c r="P123" s="425">
        <f t="shared" si="69"/>
        <v>0</v>
      </c>
      <c r="Q123" s="453">
        <v>4230</v>
      </c>
      <c r="R123" s="453">
        <v>0</v>
      </c>
      <c r="U123" s="455"/>
      <c r="V123" s="455"/>
      <c r="X123" s="658"/>
      <c r="Y123" s="658"/>
      <c r="Z123" s="455"/>
      <c r="AA123" s="455"/>
      <c r="AB123" s="455"/>
    </row>
    <row r="124" spans="1:28" s="453" customFormat="1" ht="19.5" x14ac:dyDescent="0.25">
      <c r="A124" s="505">
        <v>99</v>
      </c>
      <c r="B124" s="467" t="s">
        <v>295</v>
      </c>
      <c r="C124" s="468" t="s">
        <v>128</v>
      </c>
      <c r="D124" s="469" t="s">
        <v>297</v>
      </c>
      <c r="E124" s="451"/>
      <c r="F124" s="472"/>
      <c r="G124" s="845"/>
      <c r="H124" s="839"/>
      <c r="I124" s="846"/>
      <c r="J124" s="847"/>
      <c r="K124" s="848">
        <f t="shared" si="97"/>
        <v>4390</v>
      </c>
      <c r="L124" s="847">
        <f>ROUND(R124*(1+Наценка!$C$15/100),-1)</f>
        <v>0</v>
      </c>
      <c r="M124" s="849">
        <f t="shared" si="98"/>
        <v>4610</v>
      </c>
      <c r="N124" s="850">
        <f t="shared" si="98"/>
        <v>0</v>
      </c>
      <c r="O124" s="864"/>
      <c r="P124" s="425">
        <f t="shared" si="69"/>
        <v>0</v>
      </c>
      <c r="Q124" s="453">
        <v>4390</v>
      </c>
      <c r="R124" s="453">
        <v>0</v>
      </c>
      <c r="U124" s="455"/>
      <c r="V124" s="455"/>
      <c r="X124" s="658"/>
      <c r="Y124" s="658"/>
      <c r="Z124" s="455"/>
      <c r="AA124" s="455"/>
      <c r="AB124" s="455"/>
    </row>
    <row r="125" spans="1:28" s="453" customFormat="1" ht="19.5" x14ac:dyDescent="0.25">
      <c r="A125" s="505">
        <v>100</v>
      </c>
      <c r="B125" s="467" t="s">
        <v>296</v>
      </c>
      <c r="C125" s="468" t="s">
        <v>128</v>
      </c>
      <c r="D125" s="469" t="s">
        <v>298</v>
      </c>
      <c r="E125" s="451"/>
      <c r="F125" s="472"/>
      <c r="G125" s="845"/>
      <c r="H125" s="839"/>
      <c r="I125" s="846"/>
      <c r="J125" s="847"/>
      <c r="K125" s="848">
        <f t="shared" si="97"/>
        <v>4930</v>
      </c>
      <c r="L125" s="847">
        <f>ROUND(R125*(1+Наценка!$C$15/100),-1)</f>
        <v>0</v>
      </c>
      <c r="M125" s="849">
        <f t="shared" si="98"/>
        <v>5180</v>
      </c>
      <c r="N125" s="850">
        <f t="shared" si="98"/>
        <v>0</v>
      </c>
      <c r="O125" s="864"/>
      <c r="P125" s="425">
        <f t="shared" si="69"/>
        <v>0</v>
      </c>
      <c r="Q125" s="453">
        <v>4930</v>
      </c>
      <c r="R125" s="453">
        <v>0</v>
      </c>
      <c r="U125" s="455"/>
      <c r="V125" s="455"/>
      <c r="X125" s="658"/>
      <c r="Y125" s="658"/>
      <c r="Z125" s="455"/>
      <c r="AA125" s="455"/>
      <c r="AB125" s="455"/>
    </row>
    <row r="126" spans="1:28" s="453" customFormat="1" ht="29.25" x14ac:dyDescent="0.25">
      <c r="A126" s="505">
        <v>101</v>
      </c>
      <c r="B126" s="467" t="s">
        <v>363</v>
      </c>
      <c r="C126" s="468" t="s">
        <v>300</v>
      </c>
      <c r="D126" s="469" t="s">
        <v>299</v>
      </c>
      <c r="E126" s="451"/>
      <c r="F126" s="472"/>
      <c r="G126" s="845"/>
      <c r="H126" s="839"/>
      <c r="I126" s="846"/>
      <c r="J126" s="847"/>
      <c r="K126" s="848">
        <f t="shared" si="97"/>
        <v>600</v>
      </c>
      <c r="L126" s="847">
        <f>ROUND(R126*(1+Наценка!$C$15/100),-1)</f>
        <v>0</v>
      </c>
      <c r="M126" s="849">
        <f t="shared" si="98"/>
        <v>630</v>
      </c>
      <c r="N126" s="850">
        <f t="shared" si="98"/>
        <v>0</v>
      </c>
      <c r="O126" s="864"/>
      <c r="P126" s="425">
        <f t="shared" si="69"/>
        <v>0</v>
      </c>
      <c r="Q126" s="453">
        <v>600</v>
      </c>
      <c r="R126" s="453">
        <v>0</v>
      </c>
      <c r="U126" s="455"/>
      <c r="V126" s="455"/>
      <c r="X126" s="658"/>
      <c r="Y126" s="658"/>
      <c r="Z126" s="455"/>
      <c r="AA126" s="455"/>
      <c r="AB126" s="455"/>
    </row>
    <row r="127" spans="1:28" s="453" customFormat="1" x14ac:dyDescent="0.25">
      <c r="A127" s="505">
        <v>102</v>
      </c>
      <c r="B127" s="448" t="s">
        <v>71</v>
      </c>
      <c r="C127" s="449" t="s">
        <v>72</v>
      </c>
      <c r="D127" s="470" t="s">
        <v>73</v>
      </c>
      <c r="E127" s="471">
        <v>4</v>
      </c>
      <c r="F127" s="472">
        <v>0.01</v>
      </c>
      <c r="G127" s="838">
        <f>K127+O127</f>
        <v>1440</v>
      </c>
      <c r="H127" s="839"/>
      <c r="I127" s="848">
        <f>M127+P127</f>
        <v>1510</v>
      </c>
      <c r="J127" s="847"/>
      <c r="K127" s="848">
        <f t="shared" si="97"/>
        <v>970</v>
      </c>
      <c r="L127" s="847">
        <f>ROUND(R127*(1+Наценка!$C$15/100),-1)</f>
        <v>0</v>
      </c>
      <c r="M127" s="849">
        <f t="shared" si="98"/>
        <v>1020</v>
      </c>
      <c r="N127" s="850">
        <f t="shared" si="98"/>
        <v>0</v>
      </c>
      <c r="O127" s="592">
        <f>' КОРПУС Кухня'!G99</f>
        <v>470</v>
      </c>
      <c r="P127" s="425">
        <f t="shared" si="69"/>
        <v>490</v>
      </c>
      <c r="Q127" s="453">
        <v>970</v>
      </c>
      <c r="R127" s="453">
        <v>0</v>
      </c>
      <c r="U127" s="455"/>
      <c r="V127" s="455"/>
      <c r="X127" s="658"/>
      <c r="Y127" s="658"/>
      <c r="Z127" s="455"/>
      <c r="AA127" s="455"/>
      <c r="AB127" s="455"/>
    </row>
    <row r="128" spans="1:28" s="453" customFormat="1" ht="15.75" thickBot="1" x14ac:dyDescent="0.3">
      <c r="A128" s="505">
        <v>103</v>
      </c>
      <c r="B128" s="448" t="s">
        <v>74</v>
      </c>
      <c r="C128" s="449" t="s">
        <v>72</v>
      </c>
      <c r="D128" s="470" t="s">
        <v>75</v>
      </c>
      <c r="E128" s="471">
        <v>4</v>
      </c>
      <c r="F128" s="473">
        <v>0.01</v>
      </c>
      <c r="G128" s="851"/>
      <c r="H128" s="852"/>
      <c r="I128" s="853"/>
      <c r="J128" s="854"/>
      <c r="K128" s="855">
        <f t="shared" si="97"/>
        <v>1010</v>
      </c>
      <c r="L128" s="854">
        <f>ROUND(R128*(1+Наценка!$C$15/100),-1)</f>
        <v>0</v>
      </c>
      <c r="M128" s="856">
        <f t="shared" si="98"/>
        <v>1060</v>
      </c>
      <c r="N128" s="857">
        <f t="shared" si="98"/>
        <v>0</v>
      </c>
      <c r="O128" s="865"/>
      <c r="P128" s="425">
        <f t="shared" si="69"/>
        <v>0</v>
      </c>
      <c r="Q128" s="453">
        <v>1010</v>
      </c>
      <c r="R128" s="453">
        <v>0</v>
      </c>
      <c r="U128" s="455"/>
      <c r="V128" s="455"/>
      <c r="X128" s="658"/>
      <c r="Y128" s="658"/>
      <c r="Z128" s="455"/>
      <c r="AA128" s="455"/>
      <c r="AB128" s="455"/>
    </row>
    <row r="129" spans="2:6" x14ac:dyDescent="0.25">
      <c r="E129" s="98"/>
      <c r="F129" s="79"/>
    </row>
    <row r="130" spans="2:6" x14ac:dyDescent="0.25">
      <c r="E130" s="99"/>
    </row>
    <row r="131" spans="2:6" x14ac:dyDescent="0.25">
      <c r="E131" s="98"/>
    </row>
    <row r="132" spans="2:6" x14ac:dyDescent="0.25">
      <c r="E132" s="98"/>
    </row>
    <row r="133" spans="2:6" x14ac:dyDescent="0.25">
      <c r="B133" s="72"/>
      <c r="C133" s="110"/>
      <c r="E133" s="99"/>
    </row>
    <row r="134" spans="2:6" x14ac:dyDescent="0.25">
      <c r="B134" s="72"/>
      <c r="C134" s="110"/>
      <c r="E134" s="98"/>
      <c r="F134" s="79"/>
    </row>
    <row r="135" spans="2:6" x14ac:dyDescent="0.25">
      <c r="B135" s="72"/>
      <c r="C135" s="110"/>
    </row>
    <row r="136" spans="2:6" x14ac:dyDescent="0.25">
      <c r="B136" s="72"/>
      <c r="C136" s="110"/>
    </row>
  </sheetData>
  <mergeCells count="144">
    <mergeCell ref="A23:A24"/>
    <mergeCell ref="B23:B24"/>
    <mergeCell ref="C23:C24"/>
    <mergeCell ref="D23:D24"/>
    <mergeCell ref="E23:E24"/>
    <mergeCell ref="K11:P11"/>
    <mergeCell ref="K12:P12"/>
    <mergeCell ref="H18:I19"/>
    <mergeCell ref="J18:P18"/>
    <mergeCell ref="J19:P19"/>
    <mergeCell ref="B11:E11"/>
    <mergeCell ref="H11:J11"/>
    <mergeCell ref="H12:J12"/>
    <mergeCell ref="B18:G19"/>
    <mergeCell ref="G24:H24"/>
    <mergeCell ref="I24:J24"/>
    <mergeCell ref="O24:O25"/>
    <mergeCell ref="P24:P25"/>
    <mergeCell ref="O23:P23"/>
    <mergeCell ref="I126:J126"/>
    <mergeCell ref="I127:J127"/>
    <mergeCell ref="I128:J128"/>
    <mergeCell ref="G122:H122"/>
    <mergeCell ref="G123:H123"/>
    <mergeCell ref="G124:H124"/>
    <mergeCell ref="G125:H125"/>
    <mergeCell ref="G126:H126"/>
    <mergeCell ref="G117:H117"/>
    <mergeCell ref="G118:H118"/>
    <mergeCell ref="G119:H119"/>
    <mergeCell ref="G120:H120"/>
    <mergeCell ref="G121:H121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M128:N128"/>
    <mergeCell ref="M123:N123"/>
    <mergeCell ref="M124:N124"/>
    <mergeCell ref="M125:N125"/>
    <mergeCell ref="M126:N126"/>
    <mergeCell ref="M127:N127"/>
    <mergeCell ref="G32:H32"/>
    <mergeCell ref="G33:H33"/>
    <mergeCell ref="I26:J26"/>
    <mergeCell ref="I27:J27"/>
    <mergeCell ref="I28:J28"/>
    <mergeCell ref="I29:J29"/>
    <mergeCell ref="I30:J30"/>
    <mergeCell ref="I31:J31"/>
    <mergeCell ref="I32:J32"/>
    <mergeCell ref="I33:J33"/>
    <mergeCell ref="G27:H27"/>
    <mergeCell ref="G28:H28"/>
    <mergeCell ref="G29:H29"/>
    <mergeCell ref="G30:H30"/>
    <mergeCell ref="G31:H31"/>
    <mergeCell ref="G26:H26"/>
    <mergeCell ref="G127:H127"/>
    <mergeCell ref="G128:H128"/>
    <mergeCell ref="B9:C9"/>
    <mergeCell ref="G23:J23"/>
    <mergeCell ref="K23:N23"/>
    <mergeCell ref="K33:L33"/>
    <mergeCell ref="K28:L28"/>
    <mergeCell ref="K29:L29"/>
    <mergeCell ref="K30:L30"/>
    <mergeCell ref="K31:L31"/>
    <mergeCell ref="K32:L32"/>
    <mergeCell ref="M24:N24"/>
    <mergeCell ref="M26:N26"/>
    <mergeCell ref="M27:N27"/>
    <mergeCell ref="M28:N28"/>
    <mergeCell ref="M29:N29"/>
    <mergeCell ref="M30:N30"/>
    <mergeCell ref="M31:N31"/>
    <mergeCell ref="K24:L24"/>
    <mergeCell ref="K26:L26"/>
    <mergeCell ref="K27:L27"/>
    <mergeCell ref="F23:F24"/>
    <mergeCell ref="U31:V31"/>
    <mergeCell ref="U32:V32"/>
    <mergeCell ref="U33:V33"/>
    <mergeCell ref="U106:V106"/>
    <mergeCell ref="K127:L127"/>
    <mergeCell ref="K128:L128"/>
    <mergeCell ref="K122:L122"/>
    <mergeCell ref="K123:L123"/>
    <mergeCell ref="K124:L124"/>
    <mergeCell ref="K125:L125"/>
    <mergeCell ref="K126:L126"/>
    <mergeCell ref="K117:L117"/>
    <mergeCell ref="K118:L118"/>
    <mergeCell ref="K119:L119"/>
    <mergeCell ref="K120:L120"/>
    <mergeCell ref="K121:L121"/>
    <mergeCell ref="M32:N32"/>
    <mergeCell ref="M33:N33"/>
    <mergeCell ref="M117:N117"/>
    <mergeCell ref="M118:N118"/>
    <mergeCell ref="M119:N119"/>
    <mergeCell ref="M120:N120"/>
    <mergeCell ref="M121:N121"/>
    <mergeCell ref="M122:N122"/>
    <mergeCell ref="U116:V116"/>
    <mergeCell ref="U117:V117"/>
    <mergeCell ref="X26:Y26"/>
    <mergeCell ref="X27:Y27"/>
    <mergeCell ref="X28:Y28"/>
    <mergeCell ref="X29:Y29"/>
    <mergeCell ref="X30:Y30"/>
    <mergeCell ref="X31:Y31"/>
    <mergeCell ref="X32:Y32"/>
    <mergeCell ref="X33:Y33"/>
    <mergeCell ref="X117:Y117"/>
    <mergeCell ref="U107:V107"/>
    <mergeCell ref="U108:V108"/>
    <mergeCell ref="U109:V109"/>
    <mergeCell ref="U111:V111"/>
    <mergeCell ref="U112:V112"/>
    <mergeCell ref="U113:V113"/>
    <mergeCell ref="U114:V114"/>
    <mergeCell ref="U115:V115"/>
    <mergeCell ref="U26:V26"/>
    <mergeCell ref="U27:V27"/>
    <mergeCell ref="U28:V28"/>
    <mergeCell ref="U29:V29"/>
    <mergeCell ref="U30:V30"/>
    <mergeCell ref="X127:Y127"/>
    <mergeCell ref="X128:Y128"/>
    <mergeCell ref="X118:Y118"/>
    <mergeCell ref="X119:Y119"/>
    <mergeCell ref="X120:Y120"/>
    <mergeCell ref="X121:Y121"/>
    <mergeCell ref="X122:Y122"/>
    <mergeCell ref="X123:Y123"/>
    <mergeCell ref="X124:Y124"/>
    <mergeCell ref="X125:Y125"/>
    <mergeCell ref="X126:Y126"/>
  </mergeCells>
  <pageMargins left="0.7" right="0.7" top="0.75" bottom="0.75" header="0.3" footer="0.3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T149"/>
  <sheetViews>
    <sheetView zoomScaleNormal="100" workbookViewId="0">
      <selection activeCell="P125" sqref="P125"/>
    </sheetView>
  </sheetViews>
  <sheetFormatPr defaultRowHeight="15" x14ac:dyDescent="0.25"/>
  <cols>
    <col min="1" max="1" width="2.42578125" style="15" customWidth="1"/>
    <col min="2" max="2" width="12.140625" style="104" customWidth="1"/>
    <col min="3" max="3" width="14.7109375" style="82" customWidth="1"/>
    <col min="4" max="4" width="10.85546875" style="73" customWidth="1"/>
    <col min="5" max="5" width="3.85546875" style="29" customWidth="1"/>
    <col min="6" max="6" width="4.42578125" style="29" customWidth="1"/>
    <col min="11" max="11" width="6.42578125" style="34" customWidth="1"/>
    <col min="12" max="12" width="7.7109375" style="118" customWidth="1"/>
    <col min="13" max="13" width="6.42578125" style="34" customWidth="1"/>
    <col min="14" max="14" width="7.7109375" style="118" customWidth="1"/>
    <col min="16" max="16" width="9.140625" customWidth="1"/>
    <col min="17" max="17" width="13.5703125" style="34" hidden="1" customWidth="1"/>
    <col min="18" max="18" width="15.42578125" style="118" hidden="1" customWidth="1"/>
  </cols>
  <sheetData>
    <row r="1" spans="1:14" s="316" customFormat="1" x14ac:dyDescent="0.25">
      <c r="A1" s="9"/>
      <c r="B1" s="100"/>
      <c r="C1" s="82"/>
      <c r="D1" s="81"/>
      <c r="E1" s="29"/>
      <c r="F1" s="29"/>
      <c r="G1" s="34"/>
      <c r="H1" s="118"/>
      <c r="I1" s="34"/>
      <c r="J1" s="118"/>
      <c r="M1" s="34"/>
      <c r="N1" s="118"/>
    </row>
    <row r="2" spans="1:14" s="316" customFormat="1" x14ac:dyDescent="0.25">
      <c r="A2" s="13"/>
      <c r="B2" s="101"/>
      <c r="C2" s="82"/>
      <c r="D2" s="19"/>
      <c r="E2" s="29"/>
      <c r="F2" s="29"/>
      <c r="G2" s="34"/>
      <c r="H2" s="118"/>
      <c r="I2" s="34"/>
      <c r="J2" s="118"/>
      <c r="M2" s="34"/>
      <c r="N2" s="118"/>
    </row>
    <row r="3" spans="1:14" s="316" customFormat="1" x14ac:dyDescent="0.25">
      <c r="A3" s="13"/>
      <c r="B3" s="101"/>
      <c r="C3" s="82"/>
      <c r="D3" s="80"/>
      <c r="E3" s="29"/>
      <c r="F3" s="29"/>
      <c r="G3" s="34"/>
      <c r="H3" s="118"/>
      <c r="I3" s="34"/>
      <c r="J3" s="118"/>
      <c r="M3" s="34"/>
      <c r="N3" s="118"/>
    </row>
    <row r="4" spans="1:14" s="316" customFormat="1" x14ac:dyDescent="0.25">
      <c r="A4" s="105" t="s">
        <v>8</v>
      </c>
      <c r="B4" s="106" t="s">
        <v>265</v>
      </c>
      <c r="C4" s="94"/>
      <c r="D4" s="4"/>
      <c r="E4" s="1"/>
      <c r="F4" s="1"/>
      <c r="G4" s="107"/>
      <c r="H4" s="118"/>
      <c r="I4" s="107"/>
      <c r="J4" s="118"/>
      <c r="M4" s="107"/>
      <c r="N4" s="118"/>
    </row>
    <row r="5" spans="1:14" s="316" customFormat="1" x14ac:dyDescent="0.25">
      <c r="A5" s="105"/>
      <c r="B5" s="108"/>
      <c r="C5" s="94"/>
      <c r="D5" s="4"/>
      <c r="E5" s="1"/>
      <c r="F5" s="1"/>
      <c r="G5" s="107"/>
      <c r="H5" s="118"/>
      <c r="I5" s="107"/>
      <c r="J5" s="118"/>
      <c r="M5" s="107"/>
      <c r="N5" s="118"/>
    </row>
    <row r="6" spans="1:14" s="316" customFormat="1" x14ac:dyDescent="0.25">
      <c r="A6" s="105"/>
      <c r="B6" s="109" t="s">
        <v>261</v>
      </c>
      <c r="C6" s="94"/>
      <c r="D6" s="4"/>
      <c r="E6" s="1"/>
      <c r="F6" s="1"/>
      <c r="G6" s="107"/>
      <c r="H6" s="118"/>
      <c r="I6" s="107"/>
      <c r="J6" s="118"/>
      <c r="M6" s="107"/>
      <c r="N6" s="118"/>
    </row>
    <row r="7" spans="1:14" s="316" customFormat="1" x14ac:dyDescent="0.25">
      <c r="A7" s="15"/>
      <c r="B7" s="102" t="s">
        <v>7</v>
      </c>
      <c r="C7" s="199" t="s">
        <v>499</v>
      </c>
      <c r="D7" s="200"/>
      <c r="E7" s="201"/>
      <c r="F7" s="29"/>
      <c r="G7" s="34"/>
      <c r="H7" s="118"/>
      <c r="I7" s="34"/>
      <c r="J7" s="118"/>
      <c r="M7" s="34"/>
      <c r="N7" s="118"/>
    </row>
    <row r="8" spans="1:14" s="316" customFormat="1" x14ac:dyDescent="0.25">
      <c r="A8" s="15"/>
      <c r="B8" s="174" t="s">
        <v>5</v>
      </c>
      <c r="C8" s="94"/>
      <c r="D8" s="168"/>
      <c r="E8" s="315"/>
      <c r="F8" s="315"/>
      <c r="G8" s="34"/>
      <c r="H8" s="118"/>
      <c r="I8" s="34"/>
      <c r="J8" s="118"/>
      <c r="M8" s="34"/>
      <c r="N8" s="118"/>
    </row>
    <row r="9" spans="1:14" s="316" customFormat="1" x14ac:dyDescent="0.25">
      <c r="A9" s="15"/>
      <c r="B9" s="656" t="s">
        <v>108</v>
      </c>
      <c r="C9" s="657"/>
      <c r="D9" s="179" t="s">
        <v>77</v>
      </c>
      <c r="E9" s="315"/>
      <c r="F9" s="315"/>
      <c r="G9" s="34"/>
      <c r="H9" s="118"/>
      <c r="I9" s="34"/>
      <c r="J9" s="118"/>
      <c r="M9" s="34"/>
      <c r="N9" s="118"/>
    </row>
    <row r="10" spans="1:14" s="316" customFormat="1" x14ac:dyDescent="0.25">
      <c r="A10" s="15"/>
      <c r="B10" s="314"/>
      <c r="C10" s="315"/>
      <c r="D10" s="179" t="s">
        <v>190</v>
      </c>
      <c r="E10" s="315"/>
      <c r="F10" s="315"/>
      <c r="G10" s="34"/>
      <c r="H10" s="118"/>
      <c r="I10" s="34"/>
      <c r="J10" s="118"/>
      <c r="M10" s="34"/>
      <c r="N10" s="118"/>
    </row>
    <row r="11" spans="1:14" s="316" customFormat="1" ht="15.75" x14ac:dyDescent="0.25">
      <c r="A11" s="15"/>
      <c r="B11" s="696" t="s">
        <v>467</v>
      </c>
      <c r="C11" s="697"/>
      <c r="D11" s="697"/>
      <c r="E11" s="697"/>
      <c r="F11" s="315"/>
      <c r="J11" s="315"/>
      <c r="K11" s="34"/>
      <c r="L11" s="118"/>
    </row>
    <row r="12" spans="1:14" s="316" customFormat="1" ht="15.75" x14ac:dyDescent="0.25">
      <c r="A12" s="15"/>
      <c r="B12" s="320" t="s">
        <v>468</v>
      </c>
      <c r="C12" s="315"/>
      <c r="D12" s="321" t="s">
        <v>469</v>
      </c>
      <c r="E12" s="321"/>
      <c r="F12" s="315"/>
      <c r="H12" s="314" t="s">
        <v>4</v>
      </c>
      <c r="I12" s="179" t="s">
        <v>175</v>
      </c>
      <c r="J12" s="315"/>
      <c r="K12" s="34"/>
      <c r="L12" s="118"/>
    </row>
    <row r="13" spans="1:14" s="316" customFormat="1" ht="15.75" x14ac:dyDescent="0.25">
      <c r="A13" s="15"/>
      <c r="B13" s="314"/>
      <c r="C13" s="315"/>
      <c r="D13" s="321" t="s">
        <v>470</v>
      </c>
      <c r="E13" s="321"/>
      <c r="F13" s="315"/>
      <c r="G13" s="314"/>
      <c r="H13" s="315"/>
      <c r="I13" s="179" t="s">
        <v>176</v>
      </c>
      <c r="J13" s="315"/>
      <c r="K13" s="34"/>
      <c r="L13" s="118"/>
    </row>
    <row r="14" spans="1:14" s="316" customFormat="1" ht="15.75" x14ac:dyDescent="0.25">
      <c r="A14" s="15"/>
      <c r="B14" s="314"/>
      <c r="C14" s="315"/>
      <c r="D14" s="321" t="s">
        <v>471</v>
      </c>
      <c r="E14" s="321"/>
      <c r="F14" s="315"/>
      <c r="G14" s="314"/>
      <c r="H14" s="315"/>
      <c r="I14" s="179" t="s">
        <v>177</v>
      </c>
      <c r="J14" s="315"/>
      <c r="K14" s="34"/>
      <c r="L14" s="118"/>
    </row>
    <row r="15" spans="1:14" s="316" customFormat="1" ht="15.75" x14ac:dyDescent="0.25">
      <c r="A15" s="15"/>
      <c r="B15" s="314"/>
      <c r="C15" s="315"/>
      <c r="D15" s="321" t="s">
        <v>472</v>
      </c>
      <c r="E15" s="321"/>
      <c r="F15" s="315"/>
      <c r="G15" s="314"/>
      <c r="H15" s="315"/>
      <c r="I15" s="179" t="s">
        <v>178</v>
      </c>
      <c r="J15" s="319"/>
      <c r="K15" s="34"/>
      <c r="L15" s="118"/>
    </row>
    <row r="16" spans="1:14" s="316" customFormat="1" ht="15.75" x14ac:dyDescent="0.25">
      <c r="A16" s="15"/>
      <c r="B16" s="314"/>
      <c r="C16" s="315"/>
      <c r="D16" s="321" t="s">
        <v>473</v>
      </c>
      <c r="E16" s="321"/>
      <c r="F16" s="315"/>
      <c r="G16" s="34"/>
      <c r="H16" s="34"/>
      <c r="I16" s="319"/>
      <c r="J16" s="319"/>
      <c r="K16" s="34"/>
      <c r="L16" s="118"/>
    </row>
    <row r="17" spans="1:20" s="316" customFormat="1" ht="15.75" x14ac:dyDescent="0.25">
      <c r="A17" s="15"/>
      <c r="B17" s="314"/>
      <c r="C17" s="315"/>
      <c r="D17" s="321" t="s">
        <v>474</v>
      </c>
      <c r="E17" s="321"/>
      <c r="F17" s="315"/>
      <c r="G17" s="34"/>
      <c r="H17" s="34"/>
      <c r="I17" s="319"/>
      <c r="J17" s="319"/>
      <c r="K17" s="34"/>
      <c r="L17" s="118"/>
    </row>
    <row r="18" spans="1:20" s="316" customFormat="1" ht="15.75" thickBot="1" x14ac:dyDescent="0.3">
      <c r="A18" s="15"/>
      <c r="B18" s="176" t="s">
        <v>390</v>
      </c>
      <c r="C18" s="177"/>
      <c r="D18" s="315" t="s">
        <v>405</v>
      </c>
      <c r="E18" s="315"/>
      <c r="F18" s="315"/>
      <c r="G18" s="34"/>
      <c r="H18" s="118"/>
      <c r="I18" s="34"/>
      <c r="J18" s="118"/>
      <c r="M18" s="34"/>
      <c r="N18" s="118"/>
    </row>
    <row r="19" spans="1:20" s="316" customFormat="1" ht="15.75" thickBot="1" x14ac:dyDescent="0.3">
      <c r="A19" s="15"/>
      <c r="B19" s="176" t="s">
        <v>392</v>
      </c>
      <c r="C19" s="177"/>
      <c r="D19" s="175" t="s">
        <v>393</v>
      </c>
      <c r="E19" s="315"/>
      <c r="F19" s="315"/>
      <c r="G19" s="698" t="s">
        <v>449</v>
      </c>
      <c r="H19" s="659"/>
      <c r="I19" s="659"/>
      <c r="J19" s="660"/>
      <c r="K19" s="661" t="s">
        <v>12</v>
      </c>
      <c r="L19" s="662"/>
      <c r="M19" s="662"/>
      <c r="N19" s="663"/>
      <c r="O19" s="661" t="s">
        <v>450</v>
      </c>
      <c r="P19" s="663"/>
    </row>
    <row r="20" spans="1:20" ht="25.9" customHeight="1" x14ac:dyDescent="0.25">
      <c r="A20" s="252" t="s">
        <v>0</v>
      </c>
      <c r="B20" s="254" t="s">
        <v>3</v>
      </c>
      <c r="C20" s="250" t="s">
        <v>2</v>
      </c>
      <c r="D20" s="251" t="s">
        <v>9</v>
      </c>
      <c r="E20" s="255" t="s">
        <v>1</v>
      </c>
      <c r="F20" s="290" t="s">
        <v>107</v>
      </c>
      <c r="G20" s="704" t="s">
        <v>446</v>
      </c>
      <c r="H20" s="705"/>
      <c r="I20" s="704" t="s">
        <v>500</v>
      </c>
      <c r="J20" s="706"/>
      <c r="K20" s="694" t="s">
        <v>443</v>
      </c>
      <c r="L20" s="695"/>
      <c r="M20" s="694" t="s">
        <v>498</v>
      </c>
      <c r="N20" s="699"/>
      <c r="O20" s="700" t="s">
        <v>447</v>
      </c>
      <c r="P20" s="702" t="s">
        <v>501</v>
      </c>
      <c r="Q20" s="299" t="s">
        <v>442</v>
      </c>
      <c r="R20" s="299"/>
    </row>
    <row r="21" spans="1:20" ht="17.25" thickBot="1" x14ac:dyDescent="0.3">
      <c r="A21" s="23"/>
      <c r="B21" s="103"/>
      <c r="C21" s="84"/>
      <c r="D21" s="68"/>
      <c r="E21" s="95"/>
      <c r="F21" s="289"/>
      <c r="G21" s="359" t="s">
        <v>110</v>
      </c>
      <c r="H21" s="360" t="s">
        <v>111</v>
      </c>
      <c r="I21" s="361" t="s">
        <v>110</v>
      </c>
      <c r="J21" s="362" t="s">
        <v>111</v>
      </c>
      <c r="K21" s="363" t="s">
        <v>110</v>
      </c>
      <c r="L21" s="362" t="s">
        <v>111</v>
      </c>
      <c r="M21" s="363" t="s">
        <v>110</v>
      </c>
      <c r="N21" s="360" t="s">
        <v>111</v>
      </c>
      <c r="O21" s="701"/>
      <c r="P21" s="703"/>
      <c r="Q21" s="297" t="s">
        <v>110</v>
      </c>
      <c r="R21" s="298" t="s">
        <v>111</v>
      </c>
    </row>
    <row r="22" spans="1:20" x14ac:dyDescent="0.25">
      <c r="A22" s="220">
        <v>1</v>
      </c>
      <c r="B22" s="221" t="s">
        <v>199</v>
      </c>
      <c r="C22" s="85" t="s">
        <v>205</v>
      </c>
      <c r="D22" s="54" t="s">
        <v>206</v>
      </c>
      <c r="E22" s="96"/>
      <c r="F22" s="232"/>
      <c r="G22" s="832">
        <f>K22+O22</f>
        <v>1710</v>
      </c>
      <c r="H22" s="833"/>
      <c r="I22" s="832">
        <f>M22+P22</f>
        <v>1800</v>
      </c>
      <c r="J22" s="833"/>
      <c r="K22" s="834">
        <f t="shared" ref="K22:K53" si="0">ROUND(Q22*(1+ОбщаяНаценка/100),-1)</f>
        <v>340</v>
      </c>
      <c r="L22" s="835">
        <f>ROUND(G22*(1+Наценка!$C$15/100),-1)</f>
        <v>1710</v>
      </c>
      <c r="M22" s="834">
        <f t="shared" ref="M22:N22" si="1">ROUND(K22*1.05,-1)</f>
        <v>360</v>
      </c>
      <c r="N22" s="837">
        <f t="shared" si="1"/>
        <v>1800</v>
      </c>
      <c r="O22" s="858">
        <f>' КОРПУС Кухня'!G7</f>
        <v>1370</v>
      </c>
      <c r="P22" s="425">
        <f>ROUND(O22*1.05,-1)</f>
        <v>1440</v>
      </c>
      <c r="Q22" s="416">
        <v>340</v>
      </c>
      <c r="R22" s="416"/>
      <c r="S22" s="190" t="s">
        <v>413</v>
      </c>
      <c r="T22" s="190"/>
    </row>
    <row r="23" spans="1:20" x14ac:dyDescent="0.25">
      <c r="A23" s="240">
        <v>2</v>
      </c>
      <c r="B23" s="258" t="s">
        <v>420</v>
      </c>
      <c r="C23" s="160" t="s">
        <v>205</v>
      </c>
      <c r="D23" s="269" t="s">
        <v>421</v>
      </c>
      <c r="E23" s="186"/>
      <c r="F23" s="235"/>
      <c r="G23" s="838">
        <f t="shared" ref="G23:G29" si="2">K23+O23</f>
        <v>1750</v>
      </c>
      <c r="H23" s="839"/>
      <c r="I23" s="838">
        <f t="shared" ref="I23:I29" si="3">M23+P23</f>
        <v>1840</v>
      </c>
      <c r="J23" s="839"/>
      <c r="K23" s="840">
        <f t="shared" si="0"/>
        <v>350</v>
      </c>
      <c r="L23" s="841">
        <f>ROUND(G23*(1+Наценка!$C$15/100),-1)</f>
        <v>1750</v>
      </c>
      <c r="M23" s="840">
        <f t="shared" ref="M23:M86" si="4">ROUND(K23*1.05,-1)</f>
        <v>370</v>
      </c>
      <c r="N23" s="843">
        <f t="shared" ref="N23:N86" si="5">ROUND(L23*1.05,-1)</f>
        <v>1840</v>
      </c>
      <c r="O23" s="590">
        <f>' КОРПУС Кухня'!G8</f>
        <v>1400</v>
      </c>
      <c r="P23" s="425">
        <f t="shared" ref="P23:P86" si="6">ROUND(O23*1.05,-1)</f>
        <v>1470</v>
      </c>
      <c r="Q23" s="416">
        <v>350</v>
      </c>
      <c r="R23" s="416"/>
      <c r="S23" s="190" t="s">
        <v>414</v>
      </c>
      <c r="T23" s="190"/>
    </row>
    <row r="24" spans="1:20" x14ac:dyDescent="0.25">
      <c r="A24" s="241">
        <v>3</v>
      </c>
      <c r="B24" s="258" t="s">
        <v>200</v>
      </c>
      <c r="C24" s="160" t="s">
        <v>205</v>
      </c>
      <c r="D24" s="269" t="s">
        <v>207</v>
      </c>
      <c r="E24" s="186"/>
      <c r="F24" s="235"/>
      <c r="G24" s="838">
        <f t="shared" si="2"/>
        <v>1910</v>
      </c>
      <c r="H24" s="839"/>
      <c r="I24" s="838">
        <f t="shared" si="3"/>
        <v>2000</v>
      </c>
      <c r="J24" s="839"/>
      <c r="K24" s="840">
        <f t="shared" si="0"/>
        <v>440</v>
      </c>
      <c r="L24" s="841">
        <f>ROUND(G24*(1+Наценка!$C$15/100),-1)</f>
        <v>1910</v>
      </c>
      <c r="M24" s="840">
        <f t="shared" si="4"/>
        <v>460</v>
      </c>
      <c r="N24" s="843">
        <f t="shared" si="5"/>
        <v>2010</v>
      </c>
      <c r="O24" s="590">
        <f>' КОРПУС Кухня'!G9</f>
        <v>1470</v>
      </c>
      <c r="P24" s="425">
        <f t="shared" si="6"/>
        <v>1540</v>
      </c>
      <c r="Q24" s="416">
        <v>440</v>
      </c>
      <c r="R24" s="416"/>
      <c r="S24" s="190" t="s">
        <v>415</v>
      </c>
      <c r="T24" s="190"/>
    </row>
    <row r="25" spans="1:20" x14ac:dyDescent="0.25">
      <c r="A25" s="240">
        <v>4</v>
      </c>
      <c r="B25" s="258" t="s">
        <v>201</v>
      </c>
      <c r="C25" s="160" t="s">
        <v>205</v>
      </c>
      <c r="D25" s="269" t="s">
        <v>208</v>
      </c>
      <c r="E25" s="186"/>
      <c r="F25" s="235"/>
      <c r="G25" s="838">
        <f t="shared" si="2"/>
        <v>2020</v>
      </c>
      <c r="H25" s="839"/>
      <c r="I25" s="838">
        <f t="shared" si="3"/>
        <v>2120</v>
      </c>
      <c r="J25" s="839"/>
      <c r="K25" s="840">
        <f t="shared" si="0"/>
        <v>490</v>
      </c>
      <c r="L25" s="841">
        <f>ROUND(G25*(1+Наценка!$C$15/100),-1)</f>
        <v>2020</v>
      </c>
      <c r="M25" s="840">
        <f t="shared" si="4"/>
        <v>510</v>
      </c>
      <c r="N25" s="843">
        <f t="shared" si="5"/>
        <v>2120</v>
      </c>
      <c r="O25" s="590">
        <f>' КОРПУС Кухня'!G10</f>
        <v>1530</v>
      </c>
      <c r="P25" s="425">
        <f t="shared" si="6"/>
        <v>1610</v>
      </c>
      <c r="Q25" s="416">
        <v>490</v>
      </c>
      <c r="R25" s="416"/>
      <c r="S25" s="190" t="s">
        <v>416</v>
      </c>
      <c r="T25" s="190"/>
    </row>
    <row r="26" spans="1:20" x14ac:dyDescent="0.25">
      <c r="A26" s="241">
        <v>5</v>
      </c>
      <c r="B26" s="258" t="s">
        <v>202</v>
      </c>
      <c r="C26" s="160" t="s">
        <v>205</v>
      </c>
      <c r="D26" s="269" t="s">
        <v>209</v>
      </c>
      <c r="E26" s="186"/>
      <c r="F26" s="235"/>
      <c r="G26" s="838">
        <f t="shared" si="2"/>
        <v>2120</v>
      </c>
      <c r="H26" s="839"/>
      <c r="I26" s="838">
        <f t="shared" si="3"/>
        <v>2230</v>
      </c>
      <c r="J26" s="839"/>
      <c r="K26" s="840">
        <f t="shared" si="0"/>
        <v>540</v>
      </c>
      <c r="L26" s="841">
        <f>ROUND(G26*(1+Наценка!$C$15/100),-1)</f>
        <v>2120</v>
      </c>
      <c r="M26" s="840">
        <f t="shared" si="4"/>
        <v>570</v>
      </c>
      <c r="N26" s="843">
        <f t="shared" si="5"/>
        <v>2230</v>
      </c>
      <c r="O26" s="590">
        <f>' КОРПУС Кухня'!G11</f>
        <v>1580</v>
      </c>
      <c r="P26" s="425">
        <f t="shared" si="6"/>
        <v>1660</v>
      </c>
      <c r="Q26" s="416">
        <v>540</v>
      </c>
      <c r="R26" s="416"/>
      <c r="S26" s="190" t="s">
        <v>417</v>
      </c>
      <c r="T26" s="190"/>
    </row>
    <row r="27" spans="1:20" x14ac:dyDescent="0.25">
      <c r="A27" s="240">
        <v>6</v>
      </c>
      <c r="B27" s="258" t="s">
        <v>203</v>
      </c>
      <c r="C27" s="160" t="s">
        <v>205</v>
      </c>
      <c r="D27" s="269" t="s">
        <v>210</v>
      </c>
      <c r="E27" s="186"/>
      <c r="F27" s="235"/>
      <c r="G27" s="838">
        <f t="shared" si="2"/>
        <v>2240</v>
      </c>
      <c r="H27" s="839"/>
      <c r="I27" s="838">
        <f t="shared" si="3"/>
        <v>2350</v>
      </c>
      <c r="J27" s="839"/>
      <c r="K27" s="840">
        <f t="shared" si="0"/>
        <v>630</v>
      </c>
      <c r="L27" s="841">
        <f>ROUND(G27*(1+Наценка!$C$15/100),-1)</f>
        <v>2240</v>
      </c>
      <c r="M27" s="840">
        <f t="shared" si="4"/>
        <v>660</v>
      </c>
      <c r="N27" s="843">
        <f t="shared" si="5"/>
        <v>2350</v>
      </c>
      <c r="O27" s="590">
        <f>' КОРПУС Кухня'!G12</f>
        <v>1610</v>
      </c>
      <c r="P27" s="425">
        <f t="shared" si="6"/>
        <v>1690</v>
      </c>
      <c r="Q27" s="416">
        <v>630</v>
      </c>
      <c r="R27" s="416"/>
      <c r="S27" s="190"/>
      <c r="T27" s="190"/>
    </row>
    <row r="28" spans="1:20" x14ac:dyDescent="0.25">
      <c r="A28" s="241">
        <v>7</v>
      </c>
      <c r="B28" s="257" t="s">
        <v>204</v>
      </c>
      <c r="C28" s="160" t="s">
        <v>205</v>
      </c>
      <c r="D28" s="269" t="s">
        <v>211</v>
      </c>
      <c r="E28" s="186"/>
      <c r="F28" s="235"/>
      <c r="G28" s="838">
        <f t="shared" si="2"/>
        <v>700</v>
      </c>
      <c r="H28" s="839"/>
      <c r="I28" s="838">
        <f t="shared" si="3"/>
        <v>730</v>
      </c>
      <c r="J28" s="839"/>
      <c r="K28" s="840">
        <f t="shared" si="0"/>
        <v>40</v>
      </c>
      <c r="L28" s="841">
        <f>ROUND(G28*(1+Наценка!$C$15/100),-1)</f>
        <v>700</v>
      </c>
      <c r="M28" s="840">
        <f t="shared" si="4"/>
        <v>40</v>
      </c>
      <c r="N28" s="843">
        <f t="shared" si="5"/>
        <v>740</v>
      </c>
      <c r="O28" s="590">
        <f>' КОРПУС Кухня'!G13</f>
        <v>660</v>
      </c>
      <c r="P28" s="425">
        <f t="shared" si="6"/>
        <v>690</v>
      </c>
      <c r="Q28" s="416">
        <v>40</v>
      </c>
      <c r="R28" s="416"/>
      <c r="S28" s="190"/>
      <c r="T28" s="190"/>
    </row>
    <row r="29" spans="1:20" x14ac:dyDescent="0.25">
      <c r="A29" s="240">
        <v>8</v>
      </c>
      <c r="B29" s="258" t="s">
        <v>422</v>
      </c>
      <c r="C29" s="160" t="s">
        <v>205</v>
      </c>
      <c r="D29" s="269" t="s">
        <v>423</v>
      </c>
      <c r="E29" s="186"/>
      <c r="F29" s="235"/>
      <c r="G29" s="838">
        <f t="shared" si="2"/>
        <v>2660</v>
      </c>
      <c r="H29" s="839"/>
      <c r="I29" s="838">
        <f t="shared" si="3"/>
        <v>2790</v>
      </c>
      <c r="J29" s="839"/>
      <c r="K29" s="840">
        <f t="shared" si="0"/>
        <v>420</v>
      </c>
      <c r="L29" s="844"/>
      <c r="M29" s="840">
        <f t="shared" si="4"/>
        <v>440</v>
      </c>
      <c r="N29" s="842">
        <f t="shared" si="5"/>
        <v>0</v>
      </c>
      <c r="O29" s="590">
        <f>' КОРПУС Кухня'!G14</f>
        <v>2240</v>
      </c>
      <c r="P29" s="425">
        <f t="shared" si="6"/>
        <v>2350</v>
      </c>
      <c r="Q29" s="416">
        <v>420</v>
      </c>
      <c r="R29" s="416"/>
      <c r="S29" s="190"/>
      <c r="T29" s="190"/>
    </row>
    <row r="30" spans="1:20" x14ac:dyDescent="0.25">
      <c r="A30" s="241">
        <v>9</v>
      </c>
      <c r="B30" s="259" t="s">
        <v>225</v>
      </c>
      <c r="C30" s="195" t="s">
        <v>10</v>
      </c>
      <c r="D30" s="256" t="s">
        <v>11</v>
      </c>
      <c r="E30" s="186">
        <v>2</v>
      </c>
      <c r="F30" s="235">
        <v>0.01</v>
      </c>
      <c r="G30" s="589">
        <f>K30+O30</f>
        <v>1840</v>
      </c>
      <c r="H30" s="589">
        <f>L30+O30</f>
        <v>1510</v>
      </c>
      <c r="I30" s="590">
        <f t="shared" ref="I30:I53" si="7">M30+P30</f>
        <v>1940</v>
      </c>
      <c r="J30" s="425">
        <f t="shared" ref="J30:J61" si="8">P30+N30</f>
        <v>1590</v>
      </c>
      <c r="K30" s="590">
        <f t="shared" si="0"/>
        <v>900</v>
      </c>
      <c r="L30" s="425">
        <f t="shared" ref="L30:L61" si="9">ROUND(R30*(1+ОбщаяНаценка/100),-1)</f>
        <v>570</v>
      </c>
      <c r="M30" s="590">
        <f t="shared" si="4"/>
        <v>950</v>
      </c>
      <c r="N30" s="861">
        <f t="shared" si="5"/>
        <v>600</v>
      </c>
      <c r="O30" s="590">
        <f>' КОРПУС Кухня'!G16</f>
        <v>940</v>
      </c>
      <c r="P30" s="425">
        <f t="shared" si="6"/>
        <v>990</v>
      </c>
      <c r="Q30" s="416">
        <v>900</v>
      </c>
      <c r="R30" s="286">
        <v>570</v>
      </c>
    </row>
    <row r="31" spans="1:20" x14ac:dyDescent="0.25">
      <c r="A31" s="240">
        <v>10</v>
      </c>
      <c r="B31" s="224" t="s">
        <v>229</v>
      </c>
      <c r="C31" s="87" t="s">
        <v>253</v>
      </c>
      <c r="D31" s="33" t="s">
        <v>192</v>
      </c>
      <c r="E31" s="96"/>
      <c r="F31" s="232"/>
      <c r="G31" s="589">
        <f t="shared" ref="G31:G98" si="10">K31+O31</f>
        <v>2170</v>
      </c>
      <c r="H31" s="589">
        <f t="shared" ref="H31:H98" si="11">L31+O31</f>
        <v>1840</v>
      </c>
      <c r="I31" s="590">
        <f t="shared" si="7"/>
        <v>2280</v>
      </c>
      <c r="J31" s="425">
        <f t="shared" si="8"/>
        <v>1940</v>
      </c>
      <c r="K31" s="590">
        <f t="shared" si="0"/>
        <v>1030</v>
      </c>
      <c r="L31" s="425">
        <f t="shared" si="9"/>
        <v>700</v>
      </c>
      <c r="M31" s="590">
        <f t="shared" si="4"/>
        <v>1080</v>
      </c>
      <c r="N31" s="861">
        <f t="shared" si="5"/>
        <v>740</v>
      </c>
      <c r="O31" s="590">
        <f>' КОРПУС Кухня'!G17</f>
        <v>1140</v>
      </c>
      <c r="P31" s="425">
        <f t="shared" si="6"/>
        <v>1200</v>
      </c>
      <c r="Q31" s="416">
        <v>1030</v>
      </c>
      <c r="R31" s="286">
        <v>700</v>
      </c>
    </row>
    <row r="32" spans="1:20" x14ac:dyDescent="0.25">
      <c r="A32" s="241">
        <v>11</v>
      </c>
      <c r="B32" s="223" t="s">
        <v>338</v>
      </c>
      <c r="C32" s="88" t="s">
        <v>253</v>
      </c>
      <c r="D32" s="59" t="s">
        <v>13</v>
      </c>
      <c r="E32" s="96">
        <v>3</v>
      </c>
      <c r="F32" s="232">
        <v>0.01</v>
      </c>
      <c r="G32" s="589">
        <f t="shared" si="10"/>
        <v>2230</v>
      </c>
      <c r="H32" s="589">
        <f t="shared" si="11"/>
        <v>1910</v>
      </c>
      <c r="I32" s="590">
        <f t="shared" si="7"/>
        <v>2340</v>
      </c>
      <c r="J32" s="425">
        <f t="shared" si="8"/>
        <v>2000</v>
      </c>
      <c r="K32" s="590">
        <f t="shared" si="0"/>
        <v>1180</v>
      </c>
      <c r="L32" s="425">
        <f t="shared" si="9"/>
        <v>860</v>
      </c>
      <c r="M32" s="590">
        <f t="shared" si="4"/>
        <v>1240</v>
      </c>
      <c r="N32" s="861">
        <f t="shared" si="5"/>
        <v>900</v>
      </c>
      <c r="O32" s="590">
        <f>' КОРПУС Кухня'!G18</f>
        <v>1050</v>
      </c>
      <c r="P32" s="425">
        <f t="shared" si="6"/>
        <v>1100</v>
      </c>
      <c r="Q32" s="416">
        <v>1180</v>
      </c>
      <c r="R32" s="286">
        <v>860</v>
      </c>
    </row>
    <row r="33" spans="1:18" ht="19.5" x14ac:dyDescent="0.25">
      <c r="A33" s="240">
        <v>12</v>
      </c>
      <c r="B33" s="223" t="s">
        <v>357</v>
      </c>
      <c r="C33" s="84" t="s">
        <v>254</v>
      </c>
      <c r="D33" s="78" t="s">
        <v>13</v>
      </c>
      <c r="E33" s="96">
        <v>3</v>
      </c>
      <c r="F33" s="232">
        <v>0.01</v>
      </c>
      <c r="G33" s="589">
        <f t="shared" si="10"/>
        <v>2580</v>
      </c>
      <c r="H33" s="589">
        <f t="shared" si="11"/>
        <v>2250</v>
      </c>
      <c r="I33" s="590">
        <f t="shared" si="7"/>
        <v>2710</v>
      </c>
      <c r="J33" s="425">
        <f t="shared" si="8"/>
        <v>2360</v>
      </c>
      <c r="K33" s="590">
        <f t="shared" si="0"/>
        <v>1530</v>
      </c>
      <c r="L33" s="425">
        <f t="shared" si="9"/>
        <v>1200</v>
      </c>
      <c r="M33" s="590">
        <f t="shared" si="4"/>
        <v>1610</v>
      </c>
      <c r="N33" s="861">
        <f t="shared" si="5"/>
        <v>1260</v>
      </c>
      <c r="O33" s="590">
        <f>' КОРПУС Кухня'!G18</f>
        <v>1050</v>
      </c>
      <c r="P33" s="425">
        <f t="shared" si="6"/>
        <v>1100</v>
      </c>
      <c r="Q33" s="416">
        <v>1530</v>
      </c>
      <c r="R33" s="286">
        <v>1200</v>
      </c>
    </row>
    <row r="34" spans="1:18" x14ac:dyDescent="0.25">
      <c r="A34" s="241">
        <v>13</v>
      </c>
      <c r="B34" s="221" t="s">
        <v>120</v>
      </c>
      <c r="C34" s="87" t="s">
        <v>253</v>
      </c>
      <c r="D34" s="33" t="s">
        <v>134</v>
      </c>
      <c r="E34" s="96"/>
      <c r="F34" s="232"/>
      <c r="G34" s="589">
        <f t="shared" si="10"/>
        <v>2660</v>
      </c>
      <c r="H34" s="589">
        <f t="shared" si="11"/>
        <v>2330</v>
      </c>
      <c r="I34" s="590">
        <f t="shared" si="7"/>
        <v>2790</v>
      </c>
      <c r="J34" s="425">
        <f t="shared" si="8"/>
        <v>2440</v>
      </c>
      <c r="K34" s="590">
        <f t="shared" si="0"/>
        <v>1380</v>
      </c>
      <c r="L34" s="425">
        <f t="shared" si="9"/>
        <v>1050</v>
      </c>
      <c r="M34" s="590">
        <f t="shared" si="4"/>
        <v>1450</v>
      </c>
      <c r="N34" s="861">
        <f t="shared" si="5"/>
        <v>1100</v>
      </c>
      <c r="O34" s="590">
        <f>' КОРПУС Кухня'!G19</f>
        <v>1280</v>
      </c>
      <c r="P34" s="425">
        <f t="shared" si="6"/>
        <v>1340</v>
      </c>
      <c r="Q34" s="416">
        <v>1380</v>
      </c>
      <c r="R34" s="286">
        <v>1050</v>
      </c>
    </row>
    <row r="35" spans="1:18" ht="19.5" x14ac:dyDescent="0.25">
      <c r="A35" s="240">
        <v>14</v>
      </c>
      <c r="B35" s="221" t="s">
        <v>318</v>
      </c>
      <c r="C35" s="89" t="s">
        <v>254</v>
      </c>
      <c r="D35" s="33" t="s">
        <v>134</v>
      </c>
      <c r="E35" s="96"/>
      <c r="F35" s="232"/>
      <c r="G35" s="589">
        <f t="shared" si="10"/>
        <v>3120</v>
      </c>
      <c r="H35" s="589">
        <f t="shared" si="11"/>
        <v>2790</v>
      </c>
      <c r="I35" s="590">
        <f t="shared" si="7"/>
        <v>3270</v>
      </c>
      <c r="J35" s="425">
        <f t="shared" si="8"/>
        <v>2930</v>
      </c>
      <c r="K35" s="590">
        <f t="shared" si="0"/>
        <v>1840</v>
      </c>
      <c r="L35" s="425">
        <f t="shared" si="9"/>
        <v>1510</v>
      </c>
      <c r="M35" s="590">
        <f t="shared" si="4"/>
        <v>1930</v>
      </c>
      <c r="N35" s="861">
        <f t="shared" si="5"/>
        <v>1590</v>
      </c>
      <c r="O35" s="590">
        <f>' КОРПУС Кухня'!G19</f>
        <v>1280</v>
      </c>
      <c r="P35" s="425">
        <f t="shared" si="6"/>
        <v>1340</v>
      </c>
      <c r="Q35" s="416">
        <v>1840</v>
      </c>
      <c r="R35" s="286">
        <v>1510</v>
      </c>
    </row>
    <row r="36" spans="1:18" x14ac:dyDescent="0.25">
      <c r="A36" s="241">
        <v>15</v>
      </c>
      <c r="B36" s="221" t="s">
        <v>326</v>
      </c>
      <c r="C36" s="87" t="s">
        <v>253</v>
      </c>
      <c r="D36" s="33" t="s">
        <v>328</v>
      </c>
      <c r="E36" s="96"/>
      <c r="F36" s="232"/>
      <c r="G36" s="589">
        <f t="shared" si="10"/>
        <v>2380</v>
      </c>
      <c r="H36" s="589">
        <f t="shared" si="11"/>
        <v>2030</v>
      </c>
      <c r="I36" s="590">
        <f t="shared" si="7"/>
        <v>2500</v>
      </c>
      <c r="J36" s="425">
        <f t="shared" si="8"/>
        <v>2140</v>
      </c>
      <c r="K36" s="590">
        <f t="shared" si="0"/>
        <v>1260</v>
      </c>
      <c r="L36" s="425">
        <f t="shared" si="9"/>
        <v>910</v>
      </c>
      <c r="M36" s="590">
        <f t="shared" si="4"/>
        <v>1320</v>
      </c>
      <c r="N36" s="861">
        <f t="shared" si="5"/>
        <v>960</v>
      </c>
      <c r="O36" s="590">
        <f>' КОРПУС Кухня'!G21</f>
        <v>1120</v>
      </c>
      <c r="P36" s="425">
        <f t="shared" si="6"/>
        <v>1180</v>
      </c>
      <c r="Q36" s="416">
        <v>1260</v>
      </c>
      <c r="R36" s="286">
        <v>910</v>
      </c>
    </row>
    <row r="37" spans="1:18" x14ac:dyDescent="0.25">
      <c r="A37" s="240">
        <v>16</v>
      </c>
      <c r="B37" s="221" t="s">
        <v>329</v>
      </c>
      <c r="C37" s="87" t="s">
        <v>253</v>
      </c>
      <c r="D37" s="33" t="s">
        <v>330</v>
      </c>
      <c r="E37" s="96"/>
      <c r="F37" s="232"/>
      <c r="G37" s="589">
        <f t="shared" si="10"/>
        <v>2780</v>
      </c>
      <c r="H37" s="589">
        <f t="shared" si="11"/>
        <v>2430</v>
      </c>
      <c r="I37" s="590">
        <f t="shared" si="7"/>
        <v>2920</v>
      </c>
      <c r="J37" s="425">
        <f t="shared" si="8"/>
        <v>2560</v>
      </c>
      <c r="K37" s="590">
        <f t="shared" si="0"/>
        <v>1460</v>
      </c>
      <c r="L37" s="425">
        <f t="shared" si="9"/>
        <v>1110</v>
      </c>
      <c r="M37" s="590">
        <f t="shared" si="4"/>
        <v>1530</v>
      </c>
      <c r="N37" s="861">
        <f t="shared" si="5"/>
        <v>1170</v>
      </c>
      <c r="O37" s="590">
        <f>' КОРПУС Кухня'!G22</f>
        <v>1320</v>
      </c>
      <c r="P37" s="425">
        <f t="shared" si="6"/>
        <v>1390</v>
      </c>
      <c r="Q37" s="416">
        <v>1460</v>
      </c>
      <c r="R37" s="286">
        <v>1110</v>
      </c>
    </row>
    <row r="38" spans="1:18" x14ac:dyDescent="0.25">
      <c r="A38" s="241">
        <v>17</v>
      </c>
      <c r="B38" s="223" t="s">
        <v>339</v>
      </c>
      <c r="C38" s="88" t="s">
        <v>253</v>
      </c>
      <c r="D38" s="78" t="s">
        <v>14</v>
      </c>
      <c r="E38" s="96">
        <v>4</v>
      </c>
      <c r="F38" s="232">
        <v>0.01</v>
      </c>
      <c r="G38" s="589">
        <f t="shared" si="10"/>
        <v>2580</v>
      </c>
      <c r="H38" s="589">
        <f t="shared" si="11"/>
        <v>2260</v>
      </c>
      <c r="I38" s="590">
        <f t="shared" si="7"/>
        <v>2710</v>
      </c>
      <c r="J38" s="425">
        <f t="shared" si="8"/>
        <v>2380</v>
      </c>
      <c r="K38" s="590">
        <f t="shared" si="0"/>
        <v>1420</v>
      </c>
      <c r="L38" s="425">
        <f t="shared" si="9"/>
        <v>1100</v>
      </c>
      <c r="M38" s="590">
        <f t="shared" si="4"/>
        <v>1490</v>
      </c>
      <c r="N38" s="861">
        <f t="shared" si="5"/>
        <v>1160</v>
      </c>
      <c r="O38" s="590">
        <f>' КОРПУС Кухня'!G23</f>
        <v>1160</v>
      </c>
      <c r="P38" s="425">
        <f t="shared" si="6"/>
        <v>1220</v>
      </c>
      <c r="Q38" s="416">
        <v>1420</v>
      </c>
      <c r="R38" s="286">
        <v>1100</v>
      </c>
    </row>
    <row r="39" spans="1:18" ht="19.5" x14ac:dyDescent="0.25">
      <c r="A39" s="240">
        <v>18</v>
      </c>
      <c r="B39" s="230" t="s">
        <v>358</v>
      </c>
      <c r="C39" s="89" t="s">
        <v>254</v>
      </c>
      <c r="D39" s="32" t="s">
        <v>14</v>
      </c>
      <c r="E39" s="96">
        <v>4</v>
      </c>
      <c r="F39" s="232">
        <v>0.01</v>
      </c>
      <c r="G39" s="589">
        <f t="shared" si="10"/>
        <v>3110</v>
      </c>
      <c r="H39" s="589">
        <f t="shared" si="11"/>
        <v>2780</v>
      </c>
      <c r="I39" s="590">
        <f t="shared" si="7"/>
        <v>3270</v>
      </c>
      <c r="J39" s="425">
        <f t="shared" si="8"/>
        <v>2920</v>
      </c>
      <c r="K39" s="590">
        <f t="shared" si="0"/>
        <v>1950</v>
      </c>
      <c r="L39" s="425">
        <f t="shared" si="9"/>
        <v>1620</v>
      </c>
      <c r="M39" s="590">
        <f t="shared" si="4"/>
        <v>2050</v>
      </c>
      <c r="N39" s="861">
        <f t="shared" si="5"/>
        <v>1700</v>
      </c>
      <c r="O39" s="590">
        <f>' КОРПУС Кухня'!G23</f>
        <v>1160</v>
      </c>
      <c r="P39" s="425">
        <f t="shared" si="6"/>
        <v>1220</v>
      </c>
      <c r="Q39" s="416">
        <v>1950</v>
      </c>
      <c r="R39" s="286">
        <v>1620</v>
      </c>
    </row>
    <row r="40" spans="1:18" x14ac:dyDescent="0.25">
      <c r="A40" s="241">
        <v>19</v>
      </c>
      <c r="B40" s="221" t="s">
        <v>121</v>
      </c>
      <c r="C40" s="87" t="s">
        <v>253</v>
      </c>
      <c r="D40" s="33" t="s">
        <v>135</v>
      </c>
      <c r="E40" s="96"/>
      <c r="F40" s="232"/>
      <c r="G40" s="589">
        <f t="shared" si="10"/>
        <v>3110</v>
      </c>
      <c r="H40" s="589">
        <f t="shared" si="11"/>
        <v>2790</v>
      </c>
      <c r="I40" s="590">
        <f t="shared" si="7"/>
        <v>3260</v>
      </c>
      <c r="J40" s="425">
        <f t="shared" si="8"/>
        <v>2930</v>
      </c>
      <c r="K40" s="590">
        <f t="shared" si="0"/>
        <v>1680</v>
      </c>
      <c r="L40" s="425">
        <f t="shared" si="9"/>
        <v>1360</v>
      </c>
      <c r="M40" s="590">
        <f t="shared" si="4"/>
        <v>1760</v>
      </c>
      <c r="N40" s="861">
        <f t="shared" si="5"/>
        <v>1430</v>
      </c>
      <c r="O40" s="590">
        <f>' КОРПУС Кухня'!G24</f>
        <v>1430</v>
      </c>
      <c r="P40" s="425">
        <f t="shared" si="6"/>
        <v>1500</v>
      </c>
      <c r="Q40" s="416">
        <v>1680</v>
      </c>
      <c r="R40" s="286">
        <v>1360</v>
      </c>
    </row>
    <row r="41" spans="1:18" ht="19.5" x14ac:dyDescent="0.25">
      <c r="A41" s="240">
        <v>20</v>
      </c>
      <c r="B41" s="221" t="s">
        <v>319</v>
      </c>
      <c r="C41" s="89" t="s">
        <v>254</v>
      </c>
      <c r="D41" s="33" t="s">
        <v>135</v>
      </c>
      <c r="E41" s="96"/>
      <c r="F41" s="232"/>
      <c r="G41" s="589">
        <f t="shared" si="10"/>
        <v>3810</v>
      </c>
      <c r="H41" s="589">
        <f t="shared" si="11"/>
        <v>3480</v>
      </c>
      <c r="I41" s="590">
        <f t="shared" si="7"/>
        <v>4000</v>
      </c>
      <c r="J41" s="425">
        <f t="shared" si="8"/>
        <v>3650</v>
      </c>
      <c r="K41" s="590">
        <f t="shared" si="0"/>
        <v>2380</v>
      </c>
      <c r="L41" s="425">
        <f t="shared" si="9"/>
        <v>2050</v>
      </c>
      <c r="M41" s="590">
        <f t="shared" si="4"/>
        <v>2500</v>
      </c>
      <c r="N41" s="861">
        <f t="shared" si="5"/>
        <v>2150</v>
      </c>
      <c r="O41" s="590">
        <f>' КОРПУС Кухня'!G24</f>
        <v>1430</v>
      </c>
      <c r="P41" s="425">
        <f t="shared" si="6"/>
        <v>1500</v>
      </c>
      <c r="Q41" s="416">
        <v>2380</v>
      </c>
      <c r="R41" s="286">
        <v>2050</v>
      </c>
    </row>
    <row r="42" spans="1:18" x14ac:dyDescent="0.25">
      <c r="A42" s="241">
        <v>21</v>
      </c>
      <c r="B42" s="223" t="s">
        <v>354</v>
      </c>
      <c r="C42" s="90" t="s">
        <v>255</v>
      </c>
      <c r="D42" s="32" t="s">
        <v>15</v>
      </c>
      <c r="E42" s="96">
        <v>5</v>
      </c>
      <c r="F42" s="232">
        <v>0.01</v>
      </c>
      <c r="G42" s="589">
        <f t="shared" si="10"/>
        <v>2760</v>
      </c>
      <c r="H42" s="589">
        <f t="shared" si="11"/>
        <v>2440</v>
      </c>
      <c r="I42" s="590">
        <f t="shared" si="7"/>
        <v>2900</v>
      </c>
      <c r="J42" s="425">
        <f t="shared" si="8"/>
        <v>2560</v>
      </c>
      <c r="K42" s="590">
        <f t="shared" si="0"/>
        <v>1540</v>
      </c>
      <c r="L42" s="425">
        <f t="shared" si="9"/>
        <v>1220</v>
      </c>
      <c r="M42" s="590">
        <f t="shared" si="4"/>
        <v>1620</v>
      </c>
      <c r="N42" s="861">
        <f t="shared" si="5"/>
        <v>1280</v>
      </c>
      <c r="O42" s="590">
        <f>' КОРПУС Кухня'!G25</f>
        <v>1220</v>
      </c>
      <c r="P42" s="425">
        <f t="shared" si="6"/>
        <v>1280</v>
      </c>
      <c r="Q42" s="416">
        <v>1540</v>
      </c>
      <c r="R42" s="286">
        <v>1220</v>
      </c>
    </row>
    <row r="43" spans="1:18" ht="19.5" x14ac:dyDescent="0.25">
      <c r="A43" s="240">
        <v>22</v>
      </c>
      <c r="B43" s="223" t="s">
        <v>353</v>
      </c>
      <c r="C43" s="84" t="s">
        <v>254</v>
      </c>
      <c r="D43" s="32" t="s">
        <v>15</v>
      </c>
      <c r="E43" s="96">
        <v>5</v>
      </c>
      <c r="F43" s="232">
        <v>0.01</v>
      </c>
      <c r="G43" s="589">
        <f t="shared" si="10"/>
        <v>3380</v>
      </c>
      <c r="H43" s="589">
        <f t="shared" si="11"/>
        <v>3050</v>
      </c>
      <c r="I43" s="590">
        <f t="shared" si="7"/>
        <v>3550</v>
      </c>
      <c r="J43" s="425">
        <f t="shared" si="8"/>
        <v>3200</v>
      </c>
      <c r="K43" s="590">
        <f t="shared" si="0"/>
        <v>2160</v>
      </c>
      <c r="L43" s="425">
        <f t="shared" si="9"/>
        <v>1830</v>
      </c>
      <c r="M43" s="590">
        <f t="shared" si="4"/>
        <v>2270</v>
      </c>
      <c r="N43" s="861">
        <f t="shared" si="5"/>
        <v>1920</v>
      </c>
      <c r="O43" s="590">
        <f>' КОРПУС Кухня'!G25</f>
        <v>1220</v>
      </c>
      <c r="P43" s="425">
        <f t="shared" si="6"/>
        <v>1280</v>
      </c>
      <c r="Q43" s="416">
        <v>2160</v>
      </c>
      <c r="R43" s="286">
        <v>1830</v>
      </c>
    </row>
    <row r="44" spans="1:18" x14ac:dyDescent="0.25">
      <c r="A44" s="241">
        <v>23</v>
      </c>
      <c r="B44" s="224" t="s">
        <v>252</v>
      </c>
      <c r="C44" s="87" t="s">
        <v>253</v>
      </c>
      <c r="D44" s="54" t="s">
        <v>194</v>
      </c>
      <c r="E44" s="96"/>
      <c r="F44" s="232"/>
      <c r="G44" s="589">
        <f t="shared" si="10"/>
        <v>3330</v>
      </c>
      <c r="H44" s="589">
        <f t="shared" si="11"/>
        <v>3000</v>
      </c>
      <c r="I44" s="590">
        <f t="shared" si="7"/>
        <v>3490</v>
      </c>
      <c r="J44" s="425">
        <f t="shared" si="8"/>
        <v>3150</v>
      </c>
      <c r="K44" s="590">
        <f t="shared" si="0"/>
        <v>1840</v>
      </c>
      <c r="L44" s="425">
        <f t="shared" si="9"/>
        <v>1510</v>
      </c>
      <c r="M44" s="590">
        <f t="shared" si="4"/>
        <v>1930</v>
      </c>
      <c r="N44" s="861">
        <f t="shared" si="5"/>
        <v>1590</v>
      </c>
      <c r="O44" s="590">
        <f>' КОРПУС Кухня'!G26</f>
        <v>1490</v>
      </c>
      <c r="P44" s="425">
        <f t="shared" si="6"/>
        <v>1560</v>
      </c>
      <c r="Q44" s="416">
        <v>1840</v>
      </c>
      <c r="R44" s="286">
        <v>1510</v>
      </c>
    </row>
    <row r="45" spans="1:18" ht="19.5" x14ac:dyDescent="0.25">
      <c r="A45" s="240">
        <v>24</v>
      </c>
      <c r="B45" s="224" t="s">
        <v>193</v>
      </c>
      <c r="C45" s="89" t="s">
        <v>254</v>
      </c>
      <c r="D45" s="54" t="s">
        <v>194</v>
      </c>
      <c r="E45" s="96"/>
      <c r="F45" s="232"/>
      <c r="G45" s="589">
        <f t="shared" si="10"/>
        <v>4060</v>
      </c>
      <c r="H45" s="589">
        <f t="shared" si="11"/>
        <v>3730</v>
      </c>
      <c r="I45" s="590">
        <f t="shared" si="7"/>
        <v>4260</v>
      </c>
      <c r="J45" s="425">
        <f t="shared" si="8"/>
        <v>3910</v>
      </c>
      <c r="K45" s="590">
        <f t="shared" si="0"/>
        <v>2570</v>
      </c>
      <c r="L45" s="425">
        <f t="shared" si="9"/>
        <v>2240</v>
      </c>
      <c r="M45" s="590">
        <f t="shared" si="4"/>
        <v>2700</v>
      </c>
      <c r="N45" s="861">
        <f t="shared" si="5"/>
        <v>2350</v>
      </c>
      <c r="O45" s="590">
        <f>' КОРПУС Кухня'!G26</f>
        <v>1490</v>
      </c>
      <c r="P45" s="425">
        <f t="shared" si="6"/>
        <v>1560</v>
      </c>
      <c r="Q45" s="416">
        <v>2570</v>
      </c>
      <c r="R45" s="286">
        <v>2240</v>
      </c>
    </row>
    <row r="46" spans="1:18" x14ac:dyDescent="0.25">
      <c r="A46" s="241">
        <v>25</v>
      </c>
      <c r="B46" s="223" t="s">
        <v>355</v>
      </c>
      <c r="C46" s="90" t="s">
        <v>255</v>
      </c>
      <c r="D46" s="59" t="s">
        <v>16</v>
      </c>
      <c r="E46" s="96">
        <v>5</v>
      </c>
      <c r="F46" s="232">
        <v>0.01</v>
      </c>
      <c r="G46" s="589">
        <f t="shared" si="10"/>
        <v>2940</v>
      </c>
      <c r="H46" s="589">
        <f t="shared" si="11"/>
        <v>2610</v>
      </c>
      <c r="I46" s="590">
        <f t="shared" si="7"/>
        <v>3080</v>
      </c>
      <c r="J46" s="425">
        <f t="shared" si="8"/>
        <v>2740</v>
      </c>
      <c r="K46" s="590">
        <f t="shared" si="0"/>
        <v>1660</v>
      </c>
      <c r="L46" s="425">
        <f t="shared" si="9"/>
        <v>1330</v>
      </c>
      <c r="M46" s="590">
        <f t="shared" si="4"/>
        <v>1740</v>
      </c>
      <c r="N46" s="861">
        <f t="shared" si="5"/>
        <v>1400</v>
      </c>
      <c r="O46" s="590">
        <f>' КОРПУС Кухня'!G27</f>
        <v>1280</v>
      </c>
      <c r="P46" s="425">
        <f t="shared" si="6"/>
        <v>1340</v>
      </c>
      <c r="Q46" s="416">
        <v>1660</v>
      </c>
      <c r="R46" s="286">
        <v>1330</v>
      </c>
    </row>
    <row r="47" spans="1:18" ht="19.5" x14ac:dyDescent="0.25">
      <c r="A47" s="240">
        <v>26</v>
      </c>
      <c r="B47" s="223" t="s">
        <v>356</v>
      </c>
      <c r="C47" s="84" t="s">
        <v>254</v>
      </c>
      <c r="D47" s="32" t="s">
        <v>16</v>
      </c>
      <c r="E47" s="96">
        <v>5</v>
      </c>
      <c r="F47" s="234">
        <v>0.01</v>
      </c>
      <c r="G47" s="589">
        <f t="shared" si="10"/>
        <v>3640</v>
      </c>
      <c r="H47" s="589">
        <f t="shared" si="11"/>
        <v>3320</v>
      </c>
      <c r="I47" s="590">
        <f t="shared" si="7"/>
        <v>3820</v>
      </c>
      <c r="J47" s="425">
        <f t="shared" si="8"/>
        <v>3480</v>
      </c>
      <c r="K47" s="590">
        <f t="shared" si="0"/>
        <v>2360</v>
      </c>
      <c r="L47" s="425">
        <f t="shared" si="9"/>
        <v>2040</v>
      </c>
      <c r="M47" s="590">
        <f t="shared" si="4"/>
        <v>2480</v>
      </c>
      <c r="N47" s="861">
        <f t="shared" si="5"/>
        <v>2140</v>
      </c>
      <c r="O47" s="590">
        <f>' КОРПУС Кухня'!G27</f>
        <v>1280</v>
      </c>
      <c r="P47" s="425">
        <f t="shared" si="6"/>
        <v>1340</v>
      </c>
      <c r="Q47" s="416">
        <v>2360</v>
      </c>
      <c r="R47" s="286">
        <v>2040</v>
      </c>
    </row>
    <row r="48" spans="1:18" x14ac:dyDescent="0.25">
      <c r="A48" s="241">
        <v>27</v>
      </c>
      <c r="B48" s="221" t="s">
        <v>122</v>
      </c>
      <c r="C48" s="87" t="s">
        <v>253</v>
      </c>
      <c r="D48" s="33" t="s">
        <v>136</v>
      </c>
      <c r="E48" s="96"/>
      <c r="F48" s="232"/>
      <c r="G48" s="589">
        <f t="shared" si="10"/>
        <v>3560</v>
      </c>
      <c r="H48" s="589">
        <f t="shared" si="11"/>
        <v>3230</v>
      </c>
      <c r="I48" s="590">
        <f t="shared" si="7"/>
        <v>3740</v>
      </c>
      <c r="J48" s="425">
        <f t="shared" si="8"/>
        <v>3390</v>
      </c>
      <c r="K48" s="590">
        <f t="shared" si="0"/>
        <v>1990</v>
      </c>
      <c r="L48" s="425">
        <f t="shared" si="9"/>
        <v>1660</v>
      </c>
      <c r="M48" s="590">
        <f t="shared" si="4"/>
        <v>2090</v>
      </c>
      <c r="N48" s="861">
        <f t="shared" si="5"/>
        <v>1740</v>
      </c>
      <c r="O48" s="590">
        <f>' КОРПУС Кухня'!G28</f>
        <v>1570</v>
      </c>
      <c r="P48" s="425">
        <f t="shared" si="6"/>
        <v>1650</v>
      </c>
      <c r="Q48" s="416">
        <v>1990</v>
      </c>
      <c r="R48" s="286">
        <v>1660</v>
      </c>
    </row>
    <row r="49" spans="1:18" ht="19.5" x14ac:dyDescent="0.25">
      <c r="A49" s="240">
        <v>28</v>
      </c>
      <c r="B49" s="221" t="s">
        <v>320</v>
      </c>
      <c r="C49" s="89" t="s">
        <v>254</v>
      </c>
      <c r="D49" s="33" t="s">
        <v>136</v>
      </c>
      <c r="E49" s="96"/>
      <c r="F49" s="232"/>
      <c r="G49" s="589">
        <f t="shared" si="10"/>
        <v>4490</v>
      </c>
      <c r="H49" s="589">
        <f t="shared" si="11"/>
        <v>4160</v>
      </c>
      <c r="I49" s="590">
        <f t="shared" si="7"/>
        <v>4720</v>
      </c>
      <c r="J49" s="425">
        <f t="shared" si="8"/>
        <v>4370</v>
      </c>
      <c r="K49" s="590">
        <f t="shared" si="0"/>
        <v>2920</v>
      </c>
      <c r="L49" s="425">
        <f t="shared" si="9"/>
        <v>2590</v>
      </c>
      <c r="M49" s="590">
        <f t="shared" si="4"/>
        <v>3070</v>
      </c>
      <c r="N49" s="861">
        <f t="shared" si="5"/>
        <v>2720</v>
      </c>
      <c r="O49" s="590">
        <f>' КОРПУС Кухня'!G28</f>
        <v>1570</v>
      </c>
      <c r="P49" s="425">
        <f t="shared" si="6"/>
        <v>1650</v>
      </c>
      <c r="Q49" s="416">
        <v>2920</v>
      </c>
      <c r="R49" s="286">
        <v>2590</v>
      </c>
    </row>
    <row r="50" spans="1:18" ht="19.5" x14ac:dyDescent="0.25">
      <c r="A50" s="241">
        <v>29</v>
      </c>
      <c r="B50" s="225" t="s">
        <v>352</v>
      </c>
      <c r="C50" s="89" t="s">
        <v>260</v>
      </c>
      <c r="D50" s="32" t="s">
        <v>22</v>
      </c>
      <c r="E50" s="96">
        <v>3</v>
      </c>
      <c r="F50" s="232">
        <v>0.01</v>
      </c>
      <c r="G50" s="589">
        <f t="shared" si="10"/>
        <v>2230</v>
      </c>
      <c r="H50" s="589">
        <f t="shared" si="11"/>
        <v>1910</v>
      </c>
      <c r="I50" s="590">
        <f t="shared" si="7"/>
        <v>2340</v>
      </c>
      <c r="J50" s="425">
        <f t="shared" si="8"/>
        <v>2000</v>
      </c>
      <c r="K50" s="590">
        <f t="shared" si="0"/>
        <v>1010</v>
      </c>
      <c r="L50" s="425">
        <f t="shared" si="9"/>
        <v>690</v>
      </c>
      <c r="M50" s="590">
        <f t="shared" si="4"/>
        <v>1060</v>
      </c>
      <c r="N50" s="861">
        <f t="shared" si="5"/>
        <v>720</v>
      </c>
      <c r="O50" s="590">
        <f>' КОРПУС Кухня'!G29</f>
        <v>1220</v>
      </c>
      <c r="P50" s="425">
        <f t="shared" si="6"/>
        <v>1280</v>
      </c>
      <c r="Q50" s="416">
        <v>1010</v>
      </c>
      <c r="R50" s="286">
        <v>690</v>
      </c>
    </row>
    <row r="51" spans="1:18" x14ac:dyDescent="0.25">
      <c r="A51" s="240">
        <v>30</v>
      </c>
      <c r="B51" s="225" t="s">
        <v>230</v>
      </c>
      <c r="C51" s="89"/>
      <c r="D51" s="33"/>
      <c r="E51" s="96"/>
      <c r="F51" s="232"/>
      <c r="G51" s="589">
        <f t="shared" si="10"/>
        <v>2600</v>
      </c>
      <c r="H51" s="589">
        <f t="shared" si="11"/>
        <v>2270</v>
      </c>
      <c r="I51" s="590">
        <f t="shared" si="7"/>
        <v>2730</v>
      </c>
      <c r="J51" s="425">
        <f t="shared" si="8"/>
        <v>2380</v>
      </c>
      <c r="K51" s="590">
        <f t="shared" si="0"/>
        <v>1380</v>
      </c>
      <c r="L51" s="425">
        <f t="shared" si="9"/>
        <v>1050</v>
      </c>
      <c r="M51" s="590">
        <f t="shared" si="4"/>
        <v>1450</v>
      </c>
      <c r="N51" s="861">
        <f t="shared" si="5"/>
        <v>1100</v>
      </c>
      <c r="O51" s="590">
        <f>' КОРПУС Кухня'!G29</f>
        <v>1220</v>
      </c>
      <c r="P51" s="425">
        <f t="shared" si="6"/>
        <v>1280</v>
      </c>
      <c r="Q51" s="416">
        <v>1380</v>
      </c>
      <c r="R51" s="286">
        <v>1050</v>
      </c>
    </row>
    <row r="52" spans="1:18" ht="19.5" x14ac:dyDescent="0.25">
      <c r="A52" s="241">
        <v>31</v>
      </c>
      <c r="B52" s="226" t="s">
        <v>281</v>
      </c>
      <c r="C52" s="89" t="s">
        <v>260</v>
      </c>
      <c r="D52" s="32" t="s">
        <v>302</v>
      </c>
      <c r="E52" s="96"/>
      <c r="F52" s="232"/>
      <c r="G52" s="589">
        <f t="shared" si="10"/>
        <v>2460</v>
      </c>
      <c r="H52" s="589">
        <f t="shared" si="11"/>
        <v>2140</v>
      </c>
      <c r="I52" s="590">
        <f t="shared" si="7"/>
        <v>2580</v>
      </c>
      <c r="J52" s="425">
        <f t="shared" si="8"/>
        <v>2250</v>
      </c>
      <c r="K52" s="590">
        <f t="shared" si="0"/>
        <v>1230</v>
      </c>
      <c r="L52" s="425">
        <f t="shared" si="9"/>
        <v>910</v>
      </c>
      <c r="M52" s="590">
        <f t="shared" si="4"/>
        <v>1290</v>
      </c>
      <c r="N52" s="861">
        <f t="shared" si="5"/>
        <v>960</v>
      </c>
      <c r="O52" s="590">
        <f>' КОРПУС Кухня'!G32</f>
        <v>1230</v>
      </c>
      <c r="P52" s="425">
        <f t="shared" si="6"/>
        <v>1290</v>
      </c>
      <c r="Q52" s="416">
        <v>1230</v>
      </c>
      <c r="R52" s="286">
        <v>910</v>
      </c>
    </row>
    <row r="53" spans="1:18" ht="29.25" x14ac:dyDescent="0.25">
      <c r="A53" s="242">
        <v>32</v>
      </c>
      <c r="B53" s="226" t="s">
        <v>284</v>
      </c>
      <c r="C53" s="89" t="s">
        <v>269</v>
      </c>
      <c r="D53" s="32" t="s">
        <v>302</v>
      </c>
      <c r="E53" s="96"/>
      <c r="F53" s="232"/>
      <c r="G53" s="589">
        <f t="shared" si="10"/>
        <v>2860</v>
      </c>
      <c r="H53" s="589">
        <f t="shared" si="11"/>
        <v>2540</v>
      </c>
      <c r="I53" s="590">
        <f t="shared" si="7"/>
        <v>3000</v>
      </c>
      <c r="J53" s="425">
        <f t="shared" si="8"/>
        <v>2670</v>
      </c>
      <c r="K53" s="590">
        <f t="shared" si="0"/>
        <v>1630</v>
      </c>
      <c r="L53" s="425">
        <f t="shared" si="9"/>
        <v>1310</v>
      </c>
      <c r="M53" s="590">
        <f t="shared" si="4"/>
        <v>1710</v>
      </c>
      <c r="N53" s="861">
        <f t="shared" si="5"/>
        <v>1380</v>
      </c>
      <c r="O53" s="590">
        <f>' КОРПУС Кухня'!G32</f>
        <v>1230</v>
      </c>
      <c r="P53" s="425">
        <f t="shared" si="6"/>
        <v>1290</v>
      </c>
      <c r="Q53" s="416">
        <v>1630</v>
      </c>
      <c r="R53" s="286">
        <v>1310</v>
      </c>
    </row>
    <row r="54" spans="1:18" x14ac:dyDescent="0.25">
      <c r="A54" s="242">
        <v>33</v>
      </c>
      <c r="B54" s="223" t="s">
        <v>351</v>
      </c>
      <c r="C54" s="89" t="s">
        <v>256</v>
      </c>
      <c r="D54" s="32" t="s">
        <v>17</v>
      </c>
      <c r="E54" s="96">
        <v>6</v>
      </c>
      <c r="F54" s="232">
        <v>0.01</v>
      </c>
      <c r="G54" s="589">
        <f t="shared" si="10"/>
        <v>3720</v>
      </c>
      <c r="H54" s="589">
        <f t="shared" si="11"/>
        <v>3070</v>
      </c>
      <c r="I54" s="590">
        <f t="shared" ref="I54:I85" si="12">M54+P54</f>
        <v>3900</v>
      </c>
      <c r="J54" s="425">
        <f t="shared" si="8"/>
        <v>3220</v>
      </c>
      <c r="K54" s="590">
        <f t="shared" ref="K54:K85" si="13">ROUND(Q54*(1+ОбщаяНаценка/100),-1)</f>
        <v>2270</v>
      </c>
      <c r="L54" s="425">
        <f t="shared" si="9"/>
        <v>1620</v>
      </c>
      <c r="M54" s="590">
        <f t="shared" si="4"/>
        <v>2380</v>
      </c>
      <c r="N54" s="861">
        <f t="shared" si="5"/>
        <v>1700</v>
      </c>
      <c r="O54" s="590">
        <f>' КОРПУС Кухня'!G35</f>
        <v>1450</v>
      </c>
      <c r="P54" s="425">
        <f t="shared" si="6"/>
        <v>1520</v>
      </c>
      <c r="Q54" s="416">
        <v>2270</v>
      </c>
      <c r="R54" s="286">
        <v>1620</v>
      </c>
    </row>
    <row r="55" spans="1:18" ht="19.5" x14ac:dyDescent="0.25">
      <c r="A55" s="242">
        <v>34</v>
      </c>
      <c r="B55" s="223" t="s">
        <v>350</v>
      </c>
      <c r="C55" s="91" t="s">
        <v>18</v>
      </c>
      <c r="D55" s="32" t="s">
        <v>17</v>
      </c>
      <c r="E55" s="96">
        <v>6</v>
      </c>
      <c r="F55" s="232">
        <v>0.01</v>
      </c>
      <c r="G55" s="589">
        <f t="shared" si="10"/>
        <v>4410</v>
      </c>
      <c r="H55" s="589">
        <f t="shared" si="11"/>
        <v>3760</v>
      </c>
      <c r="I55" s="590">
        <f t="shared" si="12"/>
        <v>4630</v>
      </c>
      <c r="J55" s="425">
        <f t="shared" si="8"/>
        <v>3950</v>
      </c>
      <c r="K55" s="590">
        <f t="shared" si="13"/>
        <v>2960</v>
      </c>
      <c r="L55" s="425">
        <f t="shared" si="9"/>
        <v>2310</v>
      </c>
      <c r="M55" s="590">
        <f t="shared" si="4"/>
        <v>3110</v>
      </c>
      <c r="N55" s="861">
        <f t="shared" si="5"/>
        <v>2430</v>
      </c>
      <c r="O55" s="590">
        <f>' КОРПУС Кухня'!G35</f>
        <v>1450</v>
      </c>
      <c r="P55" s="425">
        <f t="shared" si="6"/>
        <v>1520</v>
      </c>
      <c r="Q55" s="416">
        <v>2960</v>
      </c>
      <c r="R55" s="286">
        <v>2310</v>
      </c>
    </row>
    <row r="56" spans="1:18" ht="22.5" x14ac:dyDescent="0.25">
      <c r="A56" s="242">
        <v>35</v>
      </c>
      <c r="B56" s="243" t="s">
        <v>349</v>
      </c>
      <c r="C56" s="89" t="s">
        <v>257</v>
      </c>
      <c r="D56" s="32" t="s">
        <v>17</v>
      </c>
      <c r="E56" s="96">
        <v>6</v>
      </c>
      <c r="F56" s="232">
        <v>0.01</v>
      </c>
      <c r="G56" s="589">
        <f t="shared" si="10"/>
        <v>3350</v>
      </c>
      <c r="H56" s="589">
        <f t="shared" si="11"/>
        <v>3020</v>
      </c>
      <c r="I56" s="590">
        <f t="shared" si="12"/>
        <v>3520</v>
      </c>
      <c r="J56" s="425">
        <f t="shared" si="8"/>
        <v>3170</v>
      </c>
      <c r="K56" s="590">
        <f t="shared" si="13"/>
        <v>1900</v>
      </c>
      <c r="L56" s="425">
        <f t="shared" si="9"/>
        <v>1570</v>
      </c>
      <c r="M56" s="590">
        <f t="shared" si="4"/>
        <v>2000</v>
      </c>
      <c r="N56" s="861">
        <f t="shared" si="5"/>
        <v>1650</v>
      </c>
      <c r="O56" s="590">
        <f>' КОРПУС Кухня'!G35</f>
        <v>1450</v>
      </c>
      <c r="P56" s="425">
        <f t="shared" si="6"/>
        <v>1520</v>
      </c>
      <c r="Q56" s="416">
        <v>1900</v>
      </c>
      <c r="R56" s="286">
        <v>1570</v>
      </c>
    </row>
    <row r="57" spans="1:18" x14ac:dyDescent="0.25">
      <c r="A57" s="242">
        <v>36</v>
      </c>
      <c r="B57" s="221" t="s">
        <v>123</v>
      </c>
      <c r="C57" s="87" t="s">
        <v>253</v>
      </c>
      <c r="D57" s="33" t="s">
        <v>137</v>
      </c>
      <c r="E57" s="96"/>
      <c r="F57" s="232"/>
      <c r="G57" s="589">
        <f t="shared" si="10"/>
        <v>4450</v>
      </c>
      <c r="H57" s="589">
        <f t="shared" si="11"/>
        <v>3800</v>
      </c>
      <c r="I57" s="590">
        <f t="shared" si="12"/>
        <v>4670</v>
      </c>
      <c r="J57" s="425">
        <f t="shared" si="8"/>
        <v>3990</v>
      </c>
      <c r="K57" s="590">
        <f t="shared" si="13"/>
        <v>2660</v>
      </c>
      <c r="L57" s="425">
        <f t="shared" si="9"/>
        <v>2010</v>
      </c>
      <c r="M57" s="590">
        <f t="shared" si="4"/>
        <v>2790</v>
      </c>
      <c r="N57" s="861">
        <f t="shared" si="5"/>
        <v>2110</v>
      </c>
      <c r="O57" s="590">
        <f>' КОРПУС Кухня'!G40</f>
        <v>1790</v>
      </c>
      <c r="P57" s="425">
        <f t="shared" si="6"/>
        <v>1880</v>
      </c>
      <c r="Q57" s="416">
        <v>2660</v>
      </c>
      <c r="R57" s="286">
        <v>2010</v>
      </c>
    </row>
    <row r="58" spans="1:18" ht="19.5" x14ac:dyDescent="0.25">
      <c r="A58" s="242">
        <v>37</v>
      </c>
      <c r="B58" s="221" t="s">
        <v>321</v>
      </c>
      <c r="C58" s="89" t="s">
        <v>254</v>
      </c>
      <c r="D58" s="33" t="s">
        <v>137</v>
      </c>
      <c r="E58" s="96"/>
      <c r="F58" s="232"/>
      <c r="G58" s="589">
        <f t="shared" si="10"/>
        <v>5370</v>
      </c>
      <c r="H58" s="589">
        <f t="shared" si="11"/>
        <v>4710</v>
      </c>
      <c r="I58" s="590">
        <f t="shared" si="12"/>
        <v>5640</v>
      </c>
      <c r="J58" s="425">
        <f t="shared" si="8"/>
        <v>4950</v>
      </c>
      <c r="K58" s="590">
        <f t="shared" si="13"/>
        <v>3580</v>
      </c>
      <c r="L58" s="425">
        <f t="shared" si="9"/>
        <v>2920</v>
      </c>
      <c r="M58" s="590">
        <f t="shared" si="4"/>
        <v>3760</v>
      </c>
      <c r="N58" s="861">
        <f t="shared" si="5"/>
        <v>3070</v>
      </c>
      <c r="O58" s="590">
        <f>' КОРПУС Кухня'!G40</f>
        <v>1790</v>
      </c>
      <c r="P58" s="425">
        <f t="shared" si="6"/>
        <v>1880</v>
      </c>
      <c r="Q58" s="416">
        <v>3580</v>
      </c>
      <c r="R58" s="286">
        <v>2920</v>
      </c>
    </row>
    <row r="59" spans="1:18" ht="22.5" x14ac:dyDescent="0.25">
      <c r="A59" s="242">
        <v>38</v>
      </c>
      <c r="B59" s="224" t="s">
        <v>124</v>
      </c>
      <c r="C59" s="87" t="s">
        <v>253</v>
      </c>
      <c r="D59" s="33" t="s">
        <v>137</v>
      </c>
      <c r="E59" s="96"/>
      <c r="F59" s="232"/>
      <c r="G59" s="589">
        <f t="shared" si="10"/>
        <v>4080</v>
      </c>
      <c r="H59" s="589">
        <f t="shared" si="11"/>
        <v>3800</v>
      </c>
      <c r="I59" s="590">
        <f t="shared" si="12"/>
        <v>4280</v>
      </c>
      <c r="J59" s="425">
        <f t="shared" si="8"/>
        <v>3990</v>
      </c>
      <c r="K59" s="590">
        <f t="shared" si="13"/>
        <v>2290</v>
      </c>
      <c r="L59" s="425">
        <f t="shared" si="9"/>
        <v>2010</v>
      </c>
      <c r="M59" s="590">
        <f t="shared" si="4"/>
        <v>2400</v>
      </c>
      <c r="N59" s="861">
        <f t="shared" si="5"/>
        <v>2110</v>
      </c>
      <c r="O59" s="866">
        <f>' КОРПУС Кухня'!G40</f>
        <v>1790</v>
      </c>
      <c r="P59" s="425">
        <f t="shared" si="6"/>
        <v>1880</v>
      </c>
      <c r="Q59" s="416">
        <v>2290</v>
      </c>
      <c r="R59" s="286">
        <v>2010</v>
      </c>
    </row>
    <row r="60" spans="1:18" ht="19.5" x14ac:dyDescent="0.25">
      <c r="A60" s="242">
        <v>39</v>
      </c>
      <c r="B60" s="221" t="s">
        <v>160</v>
      </c>
      <c r="C60" s="89" t="s">
        <v>258</v>
      </c>
      <c r="D60" s="33" t="s">
        <v>186</v>
      </c>
      <c r="E60" s="96"/>
      <c r="F60" s="232"/>
      <c r="G60" s="589">
        <f t="shared" si="10"/>
        <v>4530</v>
      </c>
      <c r="H60" s="589">
        <f t="shared" si="11"/>
        <v>4260</v>
      </c>
      <c r="I60" s="590">
        <f t="shared" si="12"/>
        <v>4750</v>
      </c>
      <c r="J60" s="425">
        <f t="shared" si="8"/>
        <v>4470</v>
      </c>
      <c r="K60" s="590">
        <f t="shared" si="13"/>
        <v>1690</v>
      </c>
      <c r="L60" s="425">
        <f t="shared" si="9"/>
        <v>1420</v>
      </c>
      <c r="M60" s="590">
        <f t="shared" si="4"/>
        <v>1770</v>
      </c>
      <c r="N60" s="861">
        <f t="shared" si="5"/>
        <v>1490</v>
      </c>
      <c r="O60" s="590">
        <f>' КОРПУС Кухня'!G44</f>
        <v>2840</v>
      </c>
      <c r="P60" s="425">
        <f t="shared" si="6"/>
        <v>2980</v>
      </c>
      <c r="Q60" s="416">
        <v>1690</v>
      </c>
      <c r="R60" s="286">
        <v>1420</v>
      </c>
    </row>
    <row r="61" spans="1:18" ht="19.5" x14ac:dyDescent="0.25">
      <c r="A61" s="242">
        <v>40</v>
      </c>
      <c r="B61" s="221" t="s">
        <v>129</v>
      </c>
      <c r="C61" s="89" t="s">
        <v>259</v>
      </c>
      <c r="D61" s="33" t="s">
        <v>186</v>
      </c>
      <c r="E61" s="96"/>
      <c r="F61" s="232"/>
      <c r="G61" s="589">
        <f t="shared" si="10"/>
        <v>5230</v>
      </c>
      <c r="H61" s="589">
        <f t="shared" si="11"/>
        <v>4960</v>
      </c>
      <c r="I61" s="590">
        <f t="shared" si="12"/>
        <v>5490</v>
      </c>
      <c r="J61" s="425">
        <f t="shared" si="8"/>
        <v>5210</v>
      </c>
      <c r="K61" s="590">
        <f t="shared" si="13"/>
        <v>2390</v>
      </c>
      <c r="L61" s="425">
        <f t="shared" si="9"/>
        <v>2120</v>
      </c>
      <c r="M61" s="590">
        <f t="shared" si="4"/>
        <v>2510</v>
      </c>
      <c r="N61" s="861">
        <f t="shared" si="5"/>
        <v>2230</v>
      </c>
      <c r="O61" s="866">
        <f>' КОРПУС Кухня'!G44</f>
        <v>2840</v>
      </c>
      <c r="P61" s="425">
        <f t="shared" si="6"/>
        <v>2980</v>
      </c>
      <c r="Q61" s="416">
        <v>2390</v>
      </c>
      <c r="R61" s="286">
        <v>2120</v>
      </c>
    </row>
    <row r="62" spans="1:18" ht="19.5" x14ac:dyDescent="0.25">
      <c r="A62" s="242">
        <v>41</v>
      </c>
      <c r="B62" s="225" t="s">
        <v>348</v>
      </c>
      <c r="C62" s="89" t="s">
        <v>260</v>
      </c>
      <c r="D62" s="32" t="s">
        <v>23</v>
      </c>
      <c r="E62" s="96">
        <v>3</v>
      </c>
      <c r="F62" s="232">
        <v>0.01</v>
      </c>
      <c r="G62" s="589">
        <f t="shared" si="10"/>
        <v>2360</v>
      </c>
      <c r="H62" s="589">
        <f t="shared" si="11"/>
        <v>2040</v>
      </c>
      <c r="I62" s="590">
        <f t="shared" si="12"/>
        <v>2480</v>
      </c>
      <c r="J62" s="425">
        <f t="shared" ref="J62:J96" si="14">P62+N62</f>
        <v>2140</v>
      </c>
      <c r="K62" s="590">
        <f t="shared" si="13"/>
        <v>1130</v>
      </c>
      <c r="L62" s="425">
        <f t="shared" ref="L62:L96" si="15">ROUND(R62*(1+ОбщаяНаценка/100),-1)</f>
        <v>810</v>
      </c>
      <c r="M62" s="590">
        <f t="shared" si="4"/>
        <v>1190</v>
      </c>
      <c r="N62" s="861">
        <f t="shared" si="5"/>
        <v>850</v>
      </c>
      <c r="O62" s="590">
        <f>' КОРПУС Кухня'!G36</f>
        <v>1230</v>
      </c>
      <c r="P62" s="425">
        <f t="shared" si="6"/>
        <v>1290</v>
      </c>
      <c r="Q62" s="416">
        <v>1130</v>
      </c>
      <c r="R62" s="286">
        <v>810</v>
      </c>
    </row>
    <row r="63" spans="1:18" ht="19.5" x14ac:dyDescent="0.25">
      <c r="A63" s="242">
        <v>42</v>
      </c>
      <c r="B63" s="225" t="s">
        <v>231</v>
      </c>
      <c r="C63" s="89" t="s">
        <v>260</v>
      </c>
      <c r="D63" s="32" t="s">
        <v>23</v>
      </c>
      <c r="E63" s="96"/>
      <c r="F63" s="232"/>
      <c r="G63" s="589">
        <f t="shared" si="10"/>
        <v>2710</v>
      </c>
      <c r="H63" s="589">
        <f t="shared" si="11"/>
        <v>2390</v>
      </c>
      <c r="I63" s="590">
        <f t="shared" si="12"/>
        <v>2840</v>
      </c>
      <c r="J63" s="425">
        <f t="shared" si="14"/>
        <v>2510</v>
      </c>
      <c r="K63" s="590">
        <f t="shared" si="13"/>
        <v>1480</v>
      </c>
      <c r="L63" s="425">
        <f t="shared" si="15"/>
        <v>1160</v>
      </c>
      <c r="M63" s="590">
        <f t="shared" si="4"/>
        <v>1550</v>
      </c>
      <c r="N63" s="861">
        <f t="shared" si="5"/>
        <v>1220</v>
      </c>
      <c r="O63" s="590">
        <f>' КОРПУС Кухня'!G36</f>
        <v>1230</v>
      </c>
      <c r="P63" s="425">
        <f t="shared" si="6"/>
        <v>1290</v>
      </c>
      <c r="Q63" s="416">
        <v>1480</v>
      </c>
      <c r="R63" s="286">
        <v>1160</v>
      </c>
    </row>
    <row r="64" spans="1:18" ht="19.5" x14ac:dyDescent="0.25">
      <c r="A64" s="242">
        <v>43</v>
      </c>
      <c r="B64" s="229" t="s">
        <v>282</v>
      </c>
      <c r="C64" s="89" t="s">
        <v>260</v>
      </c>
      <c r="D64" s="32" t="s">
        <v>301</v>
      </c>
      <c r="E64" s="96"/>
      <c r="F64" s="232"/>
      <c r="G64" s="589">
        <f t="shared" si="10"/>
        <v>2680</v>
      </c>
      <c r="H64" s="589">
        <f t="shared" si="11"/>
        <v>2360</v>
      </c>
      <c r="I64" s="590">
        <f t="shared" si="12"/>
        <v>2820</v>
      </c>
      <c r="J64" s="425">
        <f t="shared" si="14"/>
        <v>2480</v>
      </c>
      <c r="K64" s="590">
        <f t="shared" si="13"/>
        <v>1380</v>
      </c>
      <c r="L64" s="425">
        <f t="shared" si="15"/>
        <v>1060</v>
      </c>
      <c r="M64" s="590">
        <f t="shared" si="4"/>
        <v>1450</v>
      </c>
      <c r="N64" s="861">
        <f t="shared" si="5"/>
        <v>1110</v>
      </c>
      <c r="O64" s="590">
        <f>' КОРПУС Кухня'!G41</f>
        <v>1300</v>
      </c>
      <c r="P64" s="425">
        <f t="shared" si="6"/>
        <v>1370</v>
      </c>
      <c r="Q64" s="416">
        <v>1380</v>
      </c>
      <c r="R64" s="286">
        <v>1060</v>
      </c>
    </row>
    <row r="65" spans="1:18" ht="29.25" x14ac:dyDescent="0.25">
      <c r="A65" s="242">
        <v>44</v>
      </c>
      <c r="B65" s="229" t="s">
        <v>285</v>
      </c>
      <c r="C65" s="89" t="s">
        <v>269</v>
      </c>
      <c r="D65" s="32" t="s">
        <v>301</v>
      </c>
      <c r="E65" s="96"/>
      <c r="F65" s="232"/>
      <c r="G65" s="589">
        <f t="shared" si="10"/>
        <v>3190</v>
      </c>
      <c r="H65" s="589">
        <f t="shared" si="11"/>
        <v>2860</v>
      </c>
      <c r="I65" s="590">
        <f t="shared" si="12"/>
        <v>3350</v>
      </c>
      <c r="J65" s="425">
        <f t="shared" si="14"/>
        <v>3010</v>
      </c>
      <c r="K65" s="590">
        <f t="shared" si="13"/>
        <v>1890</v>
      </c>
      <c r="L65" s="425">
        <f t="shared" si="15"/>
        <v>1560</v>
      </c>
      <c r="M65" s="590">
        <f t="shared" si="4"/>
        <v>1980</v>
      </c>
      <c r="N65" s="861">
        <f t="shared" si="5"/>
        <v>1640</v>
      </c>
      <c r="O65" s="590">
        <f>' КОРПУС Кухня'!G41</f>
        <v>1300</v>
      </c>
      <c r="P65" s="425">
        <f t="shared" si="6"/>
        <v>1370</v>
      </c>
      <c r="Q65" s="416">
        <v>1890</v>
      </c>
      <c r="R65" s="286">
        <v>1560</v>
      </c>
    </row>
    <row r="66" spans="1:18" ht="19.5" x14ac:dyDescent="0.25">
      <c r="A66" s="242">
        <v>45</v>
      </c>
      <c r="B66" s="225" t="s">
        <v>346</v>
      </c>
      <c r="C66" s="89" t="s">
        <v>258</v>
      </c>
      <c r="D66" s="32" t="s">
        <v>20</v>
      </c>
      <c r="E66" s="96">
        <v>4</v>
      </c>
      <c r="F66" s="232">
        <v>0.01</v>
      </c>
      <c r="G66" s="589">
        <f t="shared" si="10"/>
        <v>3710</v>
      </c>
      <c r="H66" s="589">
        <f t="shared" si="11"/>
        <v>3380</v>
      </c>
      <c r="I66" s="590">
        <f t="shared" si="12"/>
        <v>3890</v>
      </c>
      <c r="J66" s="425">
        <f t="shared" si="14"/>
        <v>3550</v>
      </c>
      <c r="K66" s="590">
        <f t="shared" si="13"/>
        <v>1430</v>
      </c>
      <c r="L66" s="425">
        <f t="shared" si="15"/>
        <v>1100</v>
      </c>
      <c r="M66" s="590">
        <f t="shared" si="4"/>
        <v>1500</v>
      </c>
      <c r="N66" s="861">
        <f t="shared" si="5"/>
        <v>1160</v>
      </c>
      <c r="O66" s="590">
        <f>' КОРПУС Кухня'!G39</f>
        <v>2280</v>
      </c>
      <c r="P66" s="425">
        <f t="shared" si="6"/>
        <v>2390</v>
      </c>
      <c r="Q66" s="416">
        <v>1430</v>
      </c>
      <c r="R66" s="286">
        <v>1100</v>
      </c>
    </row>
    <row r="67" spans="1:18" ht="19.5" x14ac:dyDescent="0.25">
      <c r="A67" s="242">
        <v>46</v>
      </c>
      <c r="B67" s="225" t="s">
        <v>347</v>
      </c>
      <c r="C67" s="89" t="s">
        <v>259</v>
      </c>
      <c r="D67" s="32" t="s">
        <v>20</v>
      </c>
      <c r="E67" s="96">
        <v>4</v>
      </c>
      <c r="F67" s="232">
        <v>0.01</v>
      </c>
      <c r="G67" s="589">
        <f t="shared" si="10"/>
        <v>4240</v>
      </c>
      <c r="H67" s="589">
        <f t="shared" si="11"/>
        <v>3910</v>
      </c>
      <c r="I67" s="590">
        <f t="shared" si="12"/>
        <v>4450</v>
      </c>
      <c r="J67" s="425">
        <f t="shared" si="14"/>
        <v>4100</v>
      </c>
      <c r="K67" s="590">
        <f t="shared" si="13"/>
        <v>1960</v>
      </c>
      <c r="L67" s="425">
        <f t="shared" si="15"/>
        <v>1630</v>
      </c>
      <c r="M67" s="590">
        <f t="shared" si="4"/>
        <v>2060</v>
      </c>
      <c r="N67" s="861">
        <f t="shared" si="5"/>
        <v>1710</v>
      </c>
      <c r="O67" s="867">
        <f>' КОРПУС Кухня'!G39</f>
        <v>2280</v>
      </c>
      <c r="P67" s="425">
        <f t="shared" si="6"/>
        <v>2390</v>
      </c>
      <c r="Q67" s="416">
        <v>1960</v>
      </c>
      <c r="R67" s="286">
        <v>1630</v>
      </c>
    </row>
    <row r="68" spans="1:18" x14ac:dyDescent="0.25">
      <c r="A68" s="242">
        <v>47</v>
      </c>
      <c r="B68" s="228" t="s">
        <v>226</v>
      </c>
      <c r="C68" s="160" t="s">
        <v>112</v>
      </c>
      <c r="D68" s="132" t="s">
        <v>113</v>
      </c>
      <c r="E68" s="186"/>
      <c r="F68" s="235"/>
      <c r="G68" s="589">
        <f t="shared" si="10"/>
        <v>3990</v>
      </c>
      <c r="H68" s="589">
        <f t="shared" si="11"/>
        <v>3280</v>
      </c>
      <c r="I68" s="590">
        <f t="shared" si="12"/>
        <v>4190</v>
      </c>
      <c r="J68" s="425">
        <f t="shared" si="14"/>
        <v>3450</v>
      </c>
      <c r="K68" s="590">
        <f t="shared" si="13"/>
        <v>2430</v>
      </c>
      <c r="L68" s="425">
        <f t="shared" si="15"/>
        <v>1720</v>
      </c>
      <c r="M68" s="590">
        <f t="shared" si="4"/>
        <v>2550</v>
      </c>
      <c r="N68" s="861">
        <f t="shared" si="5"/>
        <v>1810</v>
      </c>
      <c r="O68" s="590">
        <f>' КОРПУС Кухня'!G45</f>
        <v>1560</v>
      </c>
      <c r="P68" s="425">
        <f t="shared" si="6"/>
        <v>1640</v>
      </c>
      <c r="Q68" s="416">
        <v>2430</v>
      </c>
      <c r="R68" s="286">
        <v>1720</v>
      </c>
    </row>
    <row r="69" spans="1:18" x14ac:dyDescent="0.25">
      <c r="A69" s="242">
        <v>48</v>
      </c>
      <c r="B69" s="258" t="s">
        <v>428</v>
      </c>
      <c r="C69" s="160" t="s">
        <v>112</v>
      </c>
      <c r="D69" s="132" t="s">
        <v>429</v>
      </c>
      <c r="E69" s="186"/>
      <c r="F69" s="235"/>
      <c r="G69" s="589">
        <f t="shared" si="10"/>
        <v>4270</v>
      </c>
      <c r="H69" s="589">
        <f t="shared" si="11"/>
        <v>3820</v>
      </c>
      <c r="I69" s="590">
        <f t="shared" si="12"/>
        <v>4480</v>
      </c>
      <c r="J69" s="425">
        <f t="shared" si="14"/>
        <v>4010</v>
      </c>
      <c r="K69" s="590">
        <f t="shared" si="13"/>
        <v>2480</v>
      </c>
      <c r="L69" s="425">
        <f t="shared" si="15"/>
        <v>2030</v>
      </c>
      <c r="M69" s="590">
        <f t="shared" si="4"/>
        <v>2600</v>
      </c>
      <c r="N69" s="861">
        <f t="shared" si="5"/>
        <v>2130</v>
      </c>
      <c r="O69" s="590">
        <f>' КОРПУС Кухня'!G46</f>
        <v>1790</v>
      </c>
      <c r="P69" s="425">
        <f t="shared" si="6"/>
        <v>1880</v>
      </c>
      <c r="Q69" s="416">
        <v>2480</v>
      </c>
      <c r="R69" s="286">
        <v>2030</v>
      </c>
    </row>
    <row r="70" spans="1:18" ht="19.5" x14ac:dyDescent="0.25">
      <c r="A70" s="242">
        <v>49</v>
      </c>
      <c r="B70" s="221" t="s">
        <v>331</v>
      </c>
      <c r="C70" s="89" t="s">
        <v>258</v>
      </c>
      <c r="D70" s="32" t="s">
        <v>342</v>
      </c>
      <c r="E70" s="96"/>
      <c r="F70" s="232"/>
      <c r="G70" s="589">
        <f t="shared" si="10"/>
        <v>3120</v>
      </c>
      <c r="H70" s="589">
        <f t="shared" si="11"/>
        <v>2760</v>
      </c>
      <c r="I70" s="590">
        <f t="shared" si="12"/>
        <v>3270</v>
      </c>
      <c r="J70" s="425">
        <f t="shared" si="14"/>
        <v>2890</v>
      </c>
      <c r="K70" s="590">
        <f t="shared" si="13"/>
        <v>1440</v>
      </c>
      <c r="L70" s="425">
        <f t="shared" si="15"/>
        <v>1080</v>
      </c>
      <c r="M70" s="590">
        <f t="shared" si="4"/>
        <v>1510</v>
      </c>
      <c r="N70" s="861">
        <f t="shared" si="5"/>
        <v>1130</v>
      </c>
      <c r="O70" s="590">
        <f>' КОРПУС Кухня'!G47</f>
        <v>1680</v>
      </c>
      <c r="P70" s="425">
        <f t="shared" si="6"/>
        <v>1760</v>
      </c>
      <c r="Q70" s="416">
        <v>1440</v>
      </c>
      <c r="R70" s="286">
        <v>1080</v>
      </c>
    </row>
    <row r="71" spans="1:18" ht="19.5" x14ac:dyDescent="0.25">
      <c r="A71" s="242">
        <v>50</v>
      </c>
      <c r="B71" s="221" t="s">
        <v>332</v>
      </c>
      <c r="C71" s="89" t="s">
        <v>258</v>
      </c>
      <c r="D71" s="32" t="s">
        <v>343</v>
      </c>
      <c r="E71" s="96"/>
      <c r="F71" s="232"/>
      <c r="G71" s="589">
        <f t="shared" si="10"/>
        <v>3820</v>
      </c>
      <c r="H71" s="589">
        <f t="shared" si="11"/>
        <v>3470</v>
      </c>
      <c r="I71" s="590">
        <f t="shared" si="12"/>
        <v>4010</v>
      </c>
      <c r="J71" s="425">
        <f t="shared" si="14"/>
        <v>3650</v>
      </c>
      <c r="K71" s="590">
        <f t="shared" si="13"/>
        <v>1690</v>
      </c>
      <c r="L71" s="425">
        <f t="shared" si="15"/>
        <v>1340</v>
      </c>
      <c r="M71" s="590">
        <f t="shared" si="4"/>
        <v>1770</v>
      </c>
      <c r="N71" s="861">
        <f t="shared" si="5"/>
        <v>1410</v>
      </c>
      <c r="O71" s="590">
        <f>' КОРПУС Кухня'!G48</f>
        <v>2130</v>
      </c>
      <c r="P71" s="425">
        <f t="shared" si="6"/>
        <v>2240</v>
      </c>
      <c r="Q71" s="416">
        <v>1690</v>
      </c>
      <c r="R71" s="286">
        <v>1340</v>
      </c>
    </row>
    <row r="72" spans="1:18" x14ac:dyDescent="0.25">
      <c r="A72" s="242">
        <v>51</v>
      </c>
      <c r="B72" s="225" t="s">
        <v>344</v>
      </c>
      <c r="C72" s="89" t="s">
        <v>256</v>
      </c>
      <c r="D72" s="32" t="s">
        <v>19</v>
      </c>
      <c r="E72" s="96">
        <v>8</v>
      </c>
      <c r="F72" s="232">
        <v>0.02</v>
      </c>
      <c r="G72" s="589">
        <f t="shared" si="10"/>
        <v>4400</v>
      </c>
      <c r="H72" s="589">
        <f t="shared" si="11"/>
        <v>3750</v>
      </c>
      <c r="I72" s="590">
        <f t="shared" si="12"/>
        <v>4620</v>
      </c>
      <c r="J72" s="425">
        <f t="shared" si="14"/>
        <v>3930</v>
      </c>
      <c r="K72" s="590">
        <f t="shared" si="13"/>
        <v>2740</v>
      </c>
      <c r="L72" s="425">
        <f t="shared" si="15"/>
        <v>2090</v>
      </c>
      <c r="M72" s="590">
        <f t="shared" si="4"/>
        <v>2880</v>
      </c>
      <c r="N72" s="861">
        <f t="shared" si="5"/>
        <v>2190</v>
      </c>
      <c r="O72" s="590">
        <f>' КОРПУС Кухня'!G49</f>
        <v>1660</v>
      </c>
      <c r="P72" s="425">
        <f t="shared" si="6"/>
        <v>1740</v>
      </c>
      <c r="Q72" s="416">
        <v>2740</v>
      </c>
      <c r="R72" s="286">
        <v>2090</v>
      </c>
    </row>
    <row r="73" spans="1:18" ht="19.5" x14ac:dyDescent="0.25">
      <c r="A73" s="242">
        <v>52</v>
      </c>
      <c r="B73" s="225" t="s">
        <v>345</v>
      </c>
      <c r="C73" s="89" t="s">
        <v>254</v>
      </c>
      <c r="D73" s="32" t="s">
        <v>19</v>
      </c>
      <c r="E73" s="96">
        <v>8</v>
      </c>
      <c r="F73" s="232">
        <v>0.02</v>
      </c>
      <c r="G73" s="589">
        <f t="shared" si="10"/>
        <v>5450</v>
      </c>
      <c r="H73" s="589">
        <f t="shared" si="11"/>
        <v>4800</v>
      </c>
      <c r="I73" s="590">
        <f t="shared" si="12"/>
        <v>5720</v>
      </c>
      <c r="J73" s="425">
        <f t="shared" si="14"/>
        <v>5040</v>
      </c>
      <c r="K73" s="590">
        <f t="shared" si="13"/>
        <v>3790</v>
      </c>
      <c r="L73" s="425">
        <f t="shared" si="15"/>
        <v>3140</v>
      </c>
      <c r="M73" s="590">
        <f t="shared" si="4"/>
        <v>3980</v>
      </c>
      <c r="N73" s="861">
        <f t="shared" si="5"/>
        <v>3300</v>
      </c>
      <c r="O73" s="590">
        <f>' КОРПУС Кухня'!G49</f>
        <v>1660</v>
      </c>
      <c r="P73" s="425">
        <f t="shared" si="6"/>
        <v>1740</v>
      </c>
      <c r="Q73" s="416">
        <v>3790</v>
      </c>
      <c r="R73" s="286">
        <v>3140</v>
      </c>
    </row>
    <row r="74" spans="1:18" x14ac:dyDescent="0.25">
      <c r="A74" s="242">
        <v>53</v>
      </c>
      <c r="B74" s="221" t="s">
        <v>125</v>
      </c>
      <c r="C74" s="87" t="s">
        <v>253</v>
      </c>
      <c r="D74" s="33" t="s">
        <v>138</v>
      </c>
      <c r="E74" s="96"/>
      <c r="F74" s="232"/>
      <c r="G74" s="589">
        <f t="shared" si="10"/>
        <v>5340</v>
      </c>
      <c r="H74" s="589">
        <f t="shared" si="11"/>
        <v>4690</v>
      </c>
      <c r="I74" s="590">
        <f t="shared" si="12"/>
        <v>5600</v>
      </c>
      <c r="J74" s="425">
        <f t="shared" si="14"/>
        <v>4920</v>
      </c>
      <c r="K74" s="590">
        <f t="shared" si="13"/>
        <v>3260</v>
      </c>
      <c r="L74" s="425">
        <f t="shared" si="15"/>
        <v>2610</v>
      </c>
      <c r="M74" s="590">
        <f t="shared" si="4"/>
        <v>3420</v>
      </c>
      <c r="N74" s="861">
        <f t="shared" si="5"/>
        <v>2740</v>
      </c>
      <c r="O74" s="590">
        <f>' КОРПУС Кухня'!G50</f>
        <v>2080</v>
      </c>
      <c r="P74" s="425">
        <f t="shared" si="6"/>
        <v>2180</v>
      </c>
      <c r="Q74" s="416">
        <v>3260</v>
      </c>
      <c r="R74" s="286">
        <v>2610</v>
      </c>
    </row>
    <row r="75" spans="1:18" ht="19.5" x14ac:dyDescent="0.25">
      <c r="A75" s="242">
        <v>54</v>
      </c>
      <c r="B75" s="221" t="s">
        <v>322</v>
      </c>
      <c r="C75" s="89" t="s">
        <v>254</v>
      </c>
      <c r="D75" s="33" t="s">
        <v>138</v>
      </c>
      <c r="E75" s="96"/>
      <c r="F75" s="232"/>
      <c r="G75" s="589">
        <f t="shared" si="10"/>
        <v>6730</v>
      </c>
      <c r="H75" s="589">
        <f t="shared" si="11"/>
        <v>6080</v>
      </c>
      <c r="I75" s="590">
        <f t="shared" si="12"/>
        <v>7060</v>
      </c>
      <c r="J75" s="425">
        <f t="shared" si="14"/>
        <v>6380</v>
      </c>
      <c r="K75" s="590">
        <f t="shared" si="13"/>
        <v>4650</v>
      </c>
      <c r="L75" s="425">
        <f t="shared" si="15"/>
        <v>4000</v>
      </c>
      <c r="M75" s="590">
        <f t="shared" si="4"/>
        <v>4880</v>
      </c>
      <c r="N75" s="861">
        <f t="shared" si="5"/>
        <v>4200</v>
      </c>
      <c r="O75" s="590">
        <f>' КОРПУС Кухня'!G50</f>
        <v>2080</v>
      </c>
      <c r="P75" s="425">
        <f t="shared" si="6"/>
        <v>2180</v>
      </c>
      <c r="Q75" s="416">
        <v>4650</v>
      </c>
      <c r="R75" s="286">
        <v>4000</v>
      </c>
    </row>
    <row r="76" spans="1:18" ht="19.5" x14ac:dyDescent="0.25">
      <c r="A76" s="242">
        <v>55</v>
      </c>
      <c r="B76" s="225" t="s">
        <v>48</v>
      </c>
      <c r="C76" s="92" t="s">
        <v>49</v>
      </c>
      <c r="D76" s="32" t="s">
        <v>50</v>
      </c>
      <c r="E76" s="96">
        <v>5</v>
      </c>
      <c r="F76" s="232">
        <v>0.01</v>
      </c>
      <c r="G76" s="589">
        <f t="shared" si="10"/>
        <v>3240</v>
      </c>
      <c r="H76" s="589">
        <f t="shared" si="11"/>
        <v>2910</v>
      </c>
      <c r="I76" s="590">
        <f t="shared" si="12"/>
        <v>3400</v>
      </c>
      <c r="J76" s="425">
        <f t="shared" si="14"/>
        <v>3050</v>
      </c>
      <c r="K76" s="590">
        <f t="shared" si="13"/>
        <v>1580</v>
      </c>
      <c r="L76" s="425">
        <f t="shared" si="15"/>
        <v>1250</v>
      </c>
      <c r="M76" s="590">
        <f t="shared" si="4"/>
        <v>1660</v>
      </c>
      <c r="N76" s="861">
        <f t="shared" si="5"/>
        <v>1310</v>
      </c>
      <c r="O76" s="590">
        <f>' КОРПУС Кухня'!G51</f>
        <v>1660</v>
      </c>
      <c r="P76" s="425">
        <f t="shared" si="6"/>
        <v>1740</v>
      </c>
      <c r="Q76" s="416">
        <v>1580</v>
      </c>
      <c r="R76" s="286">
        <v>1250</v>
      </c>
    </row>
    <row r="77" spans="1:18" x14ac:dyDescent="0.25">
      <c r="A77" s="242">
        <v>56</v>
      </c>
      <c r="B77" s="225" t="s">
        <v>45</v>
      </c>
      <c r="C77" s="92" t="s">
        <v>46</v>
      </c>
      <c r="D77" s="32" t="s">
        <v>39</v>
      </c>
      <c r="E77" s="96">
        <v>6</v>
      </c>
      <c r="F77" s="232">
        <v>0.01</v>
      </c>
      <c r="G77" s="589">
        <f t="shared" si="10"/>
        <v>3700</v>
      </c>
      <c r="H77" s="589">
        <f t="shared" si="11"/>
        <v>3050</v>
      </c>
      <c r="I77" s="590">
        <f t="shared" si="12"/>
        <v>3880</v>
      </c>
      <c r="J77" s="425">
        <f t="shared" si="14"/>
        <v>3200</v>
      </c>
      <c r="K77" s="590">
        <f t="shared" si="13"/>
        <v>2270</v>
      </c>
      <c r="L77" s="425">
        <f t="shared" si="15"/>
        <v>1620</v>
      </c>
      <c r="M77" s="590">
        <f t="shared" si="4"/>
        <v>2380</v>
      </c>
      <c r="N77" s="861">
        <f t="shared" si="5"/>
        <v>1700</v>
      </c>
      <c r="O77" s="590">
        <f>' КОРПУС Кухня'!G53</f>
        <v>1430</v>
      </c>
      <c r="P77" s="425">
        <f t="shared" si="6"/>
        <v>1500</v>
      </c>
      <c r="Q77" s="416">
        <v>2270</v>
      </c>
      <c r="R77" s="286">
        <v>1620</v>
      </c>
    </row>
    <row r="78" spans="1:18" ht="22.5" x14ac:dyDescent="0.25">
      <c r="A78" s="242">
        <v>57</v>
      </c>
      <c r="B78" s="230" t="s">
        <v>100</v>
      </c>
      <c r="C78" s="92" t="s">
        <v>101</v>
      </c>
      <c r="D78" s="32" t="s">
        <v>39</v>
      </c>
      <c r="E78" s="96">
        <v>6</v>
      </c>
      <c r="F78" s="232">
        <v>0.01</v>
      </c>
      <c r="G78" s="589">
        <f t="shared" si="10"/>
        <v>3320</v>
      </c>
      <c r="H78" s="589">
        <f t="shared" si="11"/>
        <v>3000</v>
      </c>
      <c r="I78" s="590">
        <f t="shared" si="12"/>
        <v>3480</v>
      </c>
      <c r="J78" s="425">
        <f t="shared" si="14"/>
        <v>3150</v>
      </c>
      <c r="K78" s="590">
        <f t="shared" si="13"/>
        <v>1890</v>
      </c>
      <c r="L78" s="425">
        <f t="shared" si="15"/>
        <v>1570</v>
      </c>
      <c r="M78" s="590">
        <f t="shared" si="4"/>
        <v>1980</v>
      </c>
      <c r="N78" s="861">
        <f t="shared" si="5"/>
        <v>1650</v>
      </c>
      <c r="O78" s="590">
        <f>' КОРПУС Кухня'!G53</f>
        <v>1430</v>
      </c>
      <c r="P78" s="425">
        <f t="shared" si="6"/>
        <v>1500</v>
      </c>
      <c r="Q78" s="416">
        <v>1890</v>
      </c>
      <c r="R78" s="286">
        <v>1570</v>
      </c>
    </row>
    <row r="79" spans="1:18" x14ac:dyDescent="0.25">
      <c r="A79" s="242">
        <v>58</v>
      </c>
      <c r="B79" s="230" t="s">
        <v>333</v>
      </c>
      <c r="C79" s="92" t="s">
        <v>46</v>
      </c>
      <c r="D79" s="32" t="s">
        <v>334</v>
      </c>
      <c r="E79" s="96"/>
      <c r="F79" s="232"/>
      <c r="G79" s="589">
        <f t="shared" si="10"/>
        <v>4040</v>
      </c>
      <c r="H79" s="589">
        <f t="shared" si="11"/>
        <v>3330</v>
      </c>
      <c r="I79" s="590">
        <f t="shared" si="12"/>
        <v>4240</v>
      </c>
      <c r="J79" s="425">
        <f t="shared" si="14"/>
        <v>3500</v>
      </c>
      <c r="K79" s="590">
        <f t="shared" si="13"/>
        <v>2430</v>
      </c>
      <c r="L79" s="425">
        <f t="shared" si="15"/>
        <v>1720</v>
      </c>
      <c r="M79" s="590">
        <f t="shared" si="4"/>
        <v>2550</v>
      </c>
      <c r="N79" s="861">
        <f t="shared" si="5"/>
        <v>1810</v>
      </c>
      <c r="O79" s="590">
        <f>' КОРПУС Кухня'!G54</f>
        <v>1610</v>
      </c>
      <c r="P79" s="425">
        <f t="shared" si="6"/>
        <v>1690</v>
      </c>
      <c r="Q79" s="416">
        <v>2430</v>
      </c>
      <c r="R79" s="286">
        <v>1720</v>
      </c>
    </row>
    <row r="80" spans="1:18" x14ac:dyDescent="0.25">
      <c r="A80" s="242">
        <v>59</v>
      </c>
      <c r="B80" s="225" t="s">
        <v>47</v>
      </c>
      <c r="C80" s="92" t="s">
        <v>46</v>
      </c>
      <c r="D80" s="32" t="s">
        <v>43</v>
      </c>
      <c r="E80" s="96">
        <v>8</v>
      </c>
      <c r="F80" s="232">
        <v>0.02</v>
      </c>
      <c r="G80" s="589">
        <f t="shared" si="10"/>
        <v>4330</v>
      </c>
      <c r="H80" s="589">
        <f t="shared" si="11"/>
        <v>3680</v>
      </c>
      <c r="I80" s="590">
        <f t="shared" si="12"/>
        <v>4550</v>
      </c>
      <c r="J80" s="425">
        <f t="shared" si="14"/>
        <v>3860</v>
      </c>
      <c r="K80" s="590">
        <f t="shared" si="13"/>
        <v>2740</v>
      </c>
      <c r="L80" s="425">
        <f t="shared" si="15"/>
        <v>2090</v>
      </c>
      <c r="M80" s="590">
        <f t="shared" si="4"/>
        <v>2880</v>
      </c>
      <c r="N80" s="861">
        <f t="shared" si="5"/>
        <v>2190</v>
      </c>
      <c r="O80" s="590">
        <f>' КОРПУС Кухня'!G55</f>
        <v>1590</v>
      </c>
      <c r="P80" s="425">
        <f t="shared" si="6"/>
        <v>1670</v>
      </c>
      <c r="Q80" s="416">
        <v>2740</v>
      </c>
      <c r="R80" s="286">
        <v>2090</v>
      </c>
    </row>
    <row r="81" spans="1:19" x14ac:dyDescent="0.25">
      <c r="A81" s="242">
        <v>60</v>
      </c>
      <c r="B81" s="225" t="s">
        <v>24</v>
      </c>
      <c r="C81" s="92" t="s">
        <v>25</v>
      </c>
      <c r="D81" s="32" t="s">
        <v>26</v>
      </c>
      <c r="E81" s="96">
        <v>2</v>
      </c>
      <c r="F81" s="232">
        <v>0.01</v>
      </c>
      <c r="G81" s="589">
        <f t="shared" si="10"/>
        <v>2020</v>
      </c>
      <c r="H81" s="589">
        <f t="shared" si="11"/>
        <v>1690</v>
      </c>
      <c r="I81" s="590">
        <f t="shared" si="12"/>
        <v>2130</v>
      </c>
      <c r="J81" s="425">
        <f t="shared" si="14"/>
        <v>1780</v>
      </c>
      <c r="K81" s="590">
        <f t="shared" si="13"/>
        <v>900</v>
      </c>
      <c r="L81" s="425">
        <f t="shared" si="15"/>
        <v>570</v>
      </c>
      <c r="M81" s="590">
        <f t="shared" si="4"/>
        <v>950</v>
      </c>
      <c r="N81" s="861">
        <f t="shared" si="5"/>
        <v>600</v>
      </c>
      <c r="O81" s="590">
        <f>' КОРПУС Кухня'!G56</f>
        <v>1120</v>
      </c>
      <c r="P81" s="425">
        <f t="shared" si="6"/>
        <v>1180</v>
      </c>
      <c r="Q81" s="416">
        <v>900</v>
      </c>
      <c r="R81" s="286">
        <v>570</v>
      </c>
    </row>
    <row r="82" spans="1:19" ht="19.5" x14ac:dyDescent="0.25">
      <c r="A82" s="242">
        <v>61</v>
      </c>
      <c r="B82" s="225" t="s">
        <v>323</v>
      </c>
      <c r="C82" s="92" t="s">
        <v>119</v>
      </c>
      <c r="D82" s="32" t="s">
        <v>105</v>
      </c>
      <c r="E82" s="96">
        <v>2</v>
      </c>
      <c r="F82" s="232">
        <v>0.01</v>
      </c>
      <c r="G82" s="589">
        <f t="shared" si="10"/>
        <v>1980</v>
      </c>
      <c r="H82" s="589">
        <f t="shared" si="11"/>
        <v>1650</v>
      </c>
      <c r="I82" s="590">
        <f t="shared" si="12"/>
        <v>2080</v>
      </c>
      <c r="J82" s="425">
        <f t="shared" si="14"/>
        <v>1730</v>
      </c>
      <c r="K82" s="590">
        <f t="shared" si="13"/>
        <v>900</v>
      </c>
      <c r="L82" s="425">
        <f t="shared" si="15"/>
        <v>570</v>
      </c>
      <c r="M82" s="590">
        <f t="shared" si="4"/>
        <v>950</v>
      </c>
      <c r="N82" s="861">
        <f t="shared" si="5"/>
        <v>600</v>
      </c>
      <c r="O82" s="590">
        <f>' КОРПУС Кухня'!G57</f>
        <v>1080</v>
      </c>
      <c r="P82" s="425">
        <f t="shared" si="6"/>
        <v>1130</v>
      </c>
      <c r="Q82" s="416">
        <v>900</v>
      </c>
      <c r="R82" s="286">
        <v>570</v>
      </c>
    </row>
    <row r="83" spans="1:19" x14ac:dyDescent="0.25">
      <c r="A83" s="242">
        <v>62</v>
      </c>
      <c r="B83" s="225" t="s">
        <v>27</v>
      </c>
      <c r="C83" s="92" t="s">
        <v>25</v>
      </c>
      <c r="D83" s="32" t="s">
        <v>28</v>
      </c>
      <c r="E83" s="96">
        <v>3</v>
      </c>
      <c r="F83" s="232">
        <v>0.01</v>
      </c>
      <c r="G83" s="589">
        <f t="shared" si="10"/>
        <v>2460</v>
      </c>
      <c r="H83" s="589">
        <f t="shared" si="11"/>
        <v>2140</v>
      </c>
      <c r="I83" s="590">
        <f t="shared" si="12"/>
        <v>2580</v>
      </c>
      <c r="J83" s="425">
        <f t="shared" si="14"/>
        <v>2240</v>
      </c>
      <c r="K83" s="590">
        <f t="shared" si="13"/>
        <v>1180</v>
      </c>
      <c r="L83" s="425">
        <f t="shared" si="15"/>
        <v>860</v>
      </c>
      <c r="M83" s="590">
        <f t="shared" si="4"/>
        <v>1240</v>
      </c>
      <c r="N83" s="861">
        <f t="shared" si="5"/>
        <v>900</v>
      </c>
      <c r="O83" s="590">
        <f>' КОРПУС Кухня'!G58</f>
        <v>1280</v>
      </c>
      <c r="P83" s="425">
        <f t="shared" si="6"/>
        <v>1340</v>
      </c>
      <c r="Q83" s="416">
        <v>1180</v>
      </c>
      <c r="R83" s="286">
        <v>860</v>
      </c>
    </row>
    <row r="84" spans="1:19" ht="19.5" x14ac:dyDescent="0.25">
      <c r="A84" s="242">
        <v>63</v>
      </c>
      <c r="B84" s="225" t="s">
        <v>53</v>
      </c>
      <c r="C84" s="92" t="s">
        <v>54</v>
      </c>
      <c r="D84" s="32" t="s">
        <v>55</v>
      </c>
      <c r="E84" s="96">
        <v>4</v>
      </c>
      <c r="F84" s="232">
        <v>0.01</v>
      </c>
      <c r="G84" s="589">
        <f t="shared" si="10"/>
        <v>2880</v>
      </c>
      <c r="H84" s="589">
        <f t="shared" si="11"/>
        <v>2560</v>
      </c>
      <c r="I84" s="590">
        <f t="shared" si="12"/>
        <v>3020</v>
      </c>
      <c r="J84" s="425">
        <f t="shared" si="14"/>
        <v>2690</v>
      </c>
      <c r="K84" s="590">
        <f t="shared" si="13"/>
        <v>1420</v>
      </c>
      <c r="L84" s="425">
        <f t="shared" si="15"/>
        <v>1100</v>
      </c>
      <c r="M84" s="590">
        <f t="shared" si="4"/>
        <v>1490</v>
      </c>
      <c r="N84" s="861">
        <f t="shared" si="5"/>
        <v>1160</v>
      </c>
      <c r="O84" s="590">
        <f>' КОРПУС Кухня'!G59</f>
        <v>1460</v>
      </c>
      <c r="P84" s="425">
        <f t="shared" si="6"/>
        <v>1530</v>
      </c>
      <c r="Q84" s="416">
        <v>1420</v>
      </c>
      <c r="R84" s="286">
        <v>1100</v>
      </c>
    </row>
    <row r="85" spans="1:19" x14ac:dyDescent="0.25">
      <c r="A85" s="242">
        <v>64</v>
      </c>
      <c r="B85" s="225" t="s">
        <v>335</v>
      </c>
      <c r="C85" s="92" t="s">
        <v>25</v>
      </c>
      <c r="D85" s="32" t="s">
        <v>336</v>
      </c>
      <c r="E85" s="96"/>
      <c r="F85" s="232"/>
      <c r="G85" s="589">
        <f t="shared" si="10"/>
        <v>2630</v>
      </c>
      <c r="H85" s="589">
        <f t="shared" si="11"/>
        <v>2280</v>
      </c>
      <c r="I85" s="590">
        <f t="shared" si="12"/>
        <v>2760</v>
      </c>
      <c r="J85" s="425">
        <f t="shared" si="14"/>
        <v>2400</v>
      </c>
      <c r="K85" s="590">
        <f t="shared" si="13"/>
        <v>1260</v>
      </c>
      <c r="L85" s="425">
        <f t="shared" si="15"/>
        <v>910</v>
      </c>
      <c r="M85" s="590">
        <f t="shared" si="4"/>
        <v>1320</v>
      </c>
      <c r="N85" s="861">
        <f t="shared" si="5"/>
        <v>960</v>
      </c>
      <c r="O85" s="590">
        <f>' КОРПУС Кухня'!G60</f>
        <v>1370</v>
      </c>
      <c r="P85" s="425">
        <f t="shared" si="6"/>
        <v>1440</v>
      </c>
      <c r="Q85" s="416">
        <v>1260</v>
      </c>
      <c r="R85" s="286">
        <v>910</v>
      </c>
    </row>
    <row r="86" spans="1:19" x14ac:dyDescent="0.25">
      <c r="A86" s="242">
        <v>65</v>
      </c>
      <c r="B86" s="225" t="s">
        <v>29</v>
      </c>
      <c r="C86" s="92" t="s">
        <v>25</v>
      </c>
      <c r="D86" s="32" t="s">
        <v>30</v>
      </c>
      <c r="E86" s="96">
        <v>4</v>
      </c>
      <c r="F86" s="232">
        <v>0.01</v>
      </c>
      <c r="G86" s="589">
        <f t="shared" si="10"/>
        <v>2830</v>
      </c>
      <c r="H86" s="589">
        <f t="shared" si="11"/>
        <v>2510</v>
      </c>
      <c r="I86" s="590">
        <f t="shared" ref="I86:I130" si="16">M86+P86</f>
        <v>2970</v>
      </c>
      <c r="J86" s="425">
        <f t="shared" si="14"/>
        <v>2640</v>
      </c>
      <c r="K86" s="590">
        <f t="shared" ref="K86:K128" si="17">ROUND(Q86*(1+ОбщаяНаценка/100),-1)</f>
        <v>1420</v>
      </c>
      <c r="L86" s="425">
        <f t="shared" si="15"/>
        <v>1100</v>
      </c>
      <c r="M86" s="590">
        <f t="shared" si="4"/>
        <v>1490</v>
      </c>
      <c r="N86" s="861">
        <f t="shared" si="5"/>
        <v>1160</v>
      </c>
      <c r="O86" s="590">
        <f>' КОРПУС Кухня'!G61</f>
        <v>1410</v>
      </c>
      <c r="P86" s="425">
        <f t="shared" si="6"/>
        <v>1480</v>
      </c>
      <c r="Q86" s="416">
        <v>1420</v>
      </c>
      <c r="R86" s="286">
        <v>1100</v>
      </c>
    </row>
    <row r="87" spans="1:19" ht="19.5" x14ac:dyDescent="0.25">
      <c r="A87" s="242">
        <v>66</v>
      </c>
      <c r="B87" s="225" t="s">
        <v>90</v>
      </c>
      <c r="C87" s="92" t="s">
        <v>91</v>
      </c>
      <c r="D87" s="61" t="s">
        <v>30</v>
      </c>
      <c r="E87" s="96">
        <v>4</v>
      </c>
      <c r="F87" s="232">
        <v>0.01</v>
      </c>
      <c r="G87" s="589">
        <f t="shared" si="10"/>
        <v>4110</v>
      </c>
      <c r="H87" s="589">
        <f t="shared" si="11"/>
        <v>3460</v>
      </c>
      <c r="I87" s="590">
        <f t="shared" si="16"/>
        <v>4320</v>
      </c>
      <c r="J87" s="425">
        <f t="shared" si="14"/>
        <v>3630</v>
      </c>
      <c r="K87" s="590">
        <f t="shared" si="17"/>
        <v>1740</v>
      </c>
      <c r="L87" s="425">
        <f t="shared" si="15"/>
        <v>1090</v>
      </c>
      <c r="M87" s="590">
        <f t="shared" ref="M87:M142" si="18">ROUND(K87*1.05,-1)</f>
        <v>1830</v>
      </c>
      <c r="N87" s="861">
        <f t="shared" ref="N87:N142" si="19">ROUND(L87*1.05,-1)</f>
        <v>1140</v>
      </c>
      <c r="O87" s="590">
        <f>' КОРПУС Кухня'!G62</f>
        <v>2370</v>
      </c>
      <c r="P87" s="425">
        <f t="shared" ref="P87:P142" si="20">ROUND(O87*1.05,-1)</f>
        <v>2490</v>
      </c>
      <c r="Q87" s="416">
        <v>1740</v>
      </c>
      <c r="R87" s="286">
        <v>1090</v>
      </c>
    </row>
    <row r="88" spans="1:19" s="453" customFormat="1" ht="19.5" x14ac:dyDescent="0.25">
      <c r="A88" s="512">
        <v>67</v>
      </c>
      <c r="B88" s="448" t="s">
        <v>480</v>
      </c>
      <c r="C88" s="449" t="s">
        <v>91</v>
      </c>
      <c r="D88" s="450" t="s">
        <v>30</v>
      </c>
      <c r="E88" s="451">
        <v>4</v>
      </c>
      <c r="F88" s="452">
        <v>0.01</v>
      </c>
      <c r="G88" s="589">
        <f t="shared" ref="G88" si="21">K88+O88</f>
        <v>9300</v>
      </c>
      <c r="H88" s="589">
        <f t="shared" ref="H88" si="22">L88+O88</f>
        <v>8650</v>
      </c>
      <c r="I88" s="592">
        <f t="shared" ref="I88" si="23">M88+P88</f>
        <v>9770</v>
      </c>
      <c r="J88" s="591">
        <f t="shared" ref="J88" si="24">P88+N88</f>
        <v>9080</v>
      </c>
      <c r="K88" s="592">
        <f t="shared" ref="K88" si="25">ROUND(Q88*(1+ОбщаяНаценка/100),-1)</f>
        <v>1740</v>
      </c>
      <c r="L88" s="591">
        <f t="shared" ref="L88" si="26">ROUND(R88*(1+ОбщаяНаценка/100),-1)</f>
        <v>1090</v>
      </c>
      <c r="M88" s="592">
        <f t="shared" ref="M88" si="27">ROUND(K88*1.05,-1)</f>
        <v>1830</v>
      </c>
      <c r="N88" s="863">
        <f t="shared" ref="N88" si="28">ROUND(L88*1.05,-1)</f>
        <v>1140</v>
      </c>
      <c r="O88" s="592">
        <f>' КОРПУС Кухня'!G63+' КОРПУС Кухня'!G101*2+' КОРПУС Кухня'!G102*4</f>
        <v>7560</v>
      </c>
      <c r="P88" s="425">
        <f t="shared" si="20"/>
        <v>7940</v>
      </c>
      <c r="Q88" s="510">
        <v>1740</v>
      </c>
      <c r="R88" s="406">
        <v>1090</v>
      </c>
      <c r="S88" s="454" t="s">
        <v>492</v>
      </c>
    </row>
    <row r="89" spans="1:19" s="453" customFormat="1" ht="19.5" x14ac:dyDescent="0.25">
      <c r="A89" s="512">
        <v>68</v>
      </c>
      <c r="B89" s="448" t="s">
        <v>31</v>
      </c>
      <c r="C89" s="449" t="s">
        <v>32</v>
      </c>
      <c r="D89" s="456" t="s">
        <v>30</v>
      </c>
      <c r="E89" s="451">
        <v>4</v>
      </c>
      <c r="F89" s="452">
        <v>0.01</v>
      </c>
      <c r="G89" s="589">
        <f t="shared" si="10"/>
        <v>4780</v>
      </c>
      <c r="H89" s="589">
        <f t="shared" si="11"/>
        <v>3800</v>
      </c>
      <c r="I89" s="592">
        <f t="shared" si="16"/>
        <v>5020</v>
      </c>
      <c r="J89" s="591">
        <f t="shared" si="14"/>
        <v>3990</v>
      </c>
      <c r="K89" s="592">
        <f t="shared" si="17"/>
        <v>2170</v>
      </c>
      <c r="L89" s="591">
        <f t="shared" si="15"/>
        <v>1190</v>
      </c>
      <c r="M89" s="592">
        <f t="shared" si="18"/>
        <v>2280</v>
      </c>
      <c r="N89" s="863">
        <f t="shared" si="19"/>
        <v>1250</v>
      </c>
      <c r="O89" s="592">
        <f>' КОРПУС Кухня'!G64</f>
        <v>2610</v>
      </c>
      <c r="P89" s="425">
        <f t="shared" si="20"/>
        <v>2740</v>
      </c>
      <c r="Q89" s="510">
        <v>2170</v>
      </c>
      <c r="R89" s="406">
        <v>1190</v>
      </c>
    </row>
    <row r="90" spans="1:19" s="453" customFormat="1" ht="19.5" x14ac:dyDescent="0.25">
      <c r="A90" s="512">
        <v>69</v>
      </c>
      <c r="B90" s="448" t="s">
        <v>481</v>
      </c>
      <c r="C90" s="449" t="s">
        <v>32</v>
      </c>
      <c r="D90" s="456" t="s">
        <v>30</v>
      </c>
      <c r="E90" s="451">
        <v>4</v>
      </c>
      <c r="F90" s="452">
        <v>0.01</v>
      </c>
      <c r="G90" s="589">
        <f t="shared" ref="G90" si="29">K90+O90</f>
        <v>11460</v>
      </c>
      <c r="H90" s="589">
        <f t="shared" ref="H90" si="30">L90+O90</f>
        <v>10480</v>
      </c>
      <c r="I90" s="592">
        <f t="shared" ref="I90" si="31">M90+P90</f>
        <v>12030</v>
      </c>
      <c r="J90" s="591">
        <f t="shared" ref="J90" si="32">P90+N90</f>
        <v>11000</v>
      </c>
      <c r="K90" s="592">
        <f t="shared" ref="K90" si="33">ROUND(Q90*(1+ОбщаяНаценка/100),-1)</f>
        <v>2170</v>
      </c>
      <c r="L90" s="591">
        <f t="shared" ref="L90" si="34">ROUND(R90*(1+ОбщаяНаценка/100),-1)</f>
        <v>1190</v>
      </c>
      <c r="M90" s="592">
        <f t="shared" ref="M90" si="35">ROUND(K90*1.05,-1)</f>
        <v>2280</v>
      </c>
      <c r="N90" s="863">
        <f t="shared" ref="N90" si="36">ROUND(L90*1.05,-1)</f>
        <v>1250</v>
      </c>
      <c r="O90" s="592">
        <f>' КОРПУС Кухня'!G65+' КОРПУС Кухня'!G101*3+' КОРПУС Кухня'!G102*2</f>
        <v>9290</v>
      </c>
      <c r="P90" s="425">
        <f t="shared" si="20"/>
        <v>9750</v>
      </c>
      <c r="Q90" s="510">
        <v>2170</v>
      </c>
      <c r="R90" s="406">
        <v>1190</v>
      </c>
      <c r="S90" s="454" t="s">
        <v>492</v>
      </c>
    </row>
    <row r="91" spans="1:19" s="453" customFormat="1" ht="19.5" x14ac:dyDescent="0.25">
      <c r="A91" s="512">
        <v>70</v>
      </c>
      <c r="B91" s="448" t="s">
        <v>33</v>
      </c>
      <c r="C91" s="449" t="s">
        <v>34</v>
      </c>
      <c r="D91" s="450" t="s">
        <v>30</v>
      </c>
      <c r="E91" s="451">
        <v>4</v>
      </c>
      <c r="F91" s="452">
        <v>0.01</v>
      </c>
      <c r="G91" s="589">
        <f t="shared" si="10"/>
        <v>3610</v>
      </c>
      <c r="H91" s="589">
        <f t="shared" si="11"/>
        <v>2960</v>
      </c>
      <c r="I91" s="592">
        <f t="shared" si="16"/>
        <v>3790</v>
      </c>
      <c r="J91" s="591">
        <f t="shared" si="14"/>
        <v>3110</v>
      </c>
      <c r="K91" s="592">
        <f t="shared" si="17"/>
        <v>1790</v>
      </c>
      <c r="L91" s="591">
        <f t="shared" si="15"/>
        <v>1140</v>
      </c>
      <c r="M91" s="592">
        <f t="shared" si="18"/>
        <v>1880</v>
      </c>
      <c r="N91" s="863">
        <f t="shared" si="19"/>
        <v>1200</v>
      </c>
      <c r="O91" s="592">
        <f>' КОРПУС Кухня'!G66</f>
        <v>1820</v>
      </c>
      <c r="P91" s="425">
        <f t="shared" si="20"/>
        <v>1910</v>
      </c>
      <c r="Q91" s="510">
        <v>1790</v>
      </c>
      <c r="R91" s="406">
        <v>1140</v>
      </c>
    </row>
    <row r="92" spans="1:19" s="453" customFormat="1" ht="19.5" x14ac:dyDescent="0.25">
      <c r="A92" s="512">
        <v>71</v>
      </c>
      <c r="B92" s="448" t="s">
        <v>482</v>
      </c>
      <c r="C92" s="449" t="s">
        <v>34</v>
      </c>
      <c r="D92" s="450" t="s">
        <v>30</v>
      </c>
      <c r="E92" s="451">
        <v>4</v>
      </c>
      <c r="F92" s="452">
        <v>0.01</v>
      </c>
      <c r="G92" s="589">
        <f t="shared" ref="G92" si="37">K92+O92</f>
        <v>5640</v>
      </c>
      <c r="H92" s="589">
        <f t="shared" ref="H92" si="38">L92+O92</f>
        <v>4990</v>
      </c>
      <c r="I92" s="592">
        <f t="shared" ref="I92" si="39">M92+P92</f>
        <v>5920</v>
      </c>
      <c r="J92" s="591">
        <f t="shared" ref="J92" si="40">P92+N92</f>
        <v>5240</v>
      </c>
      <c r="K92" s="592">
        <f t="shared" ref="K92" si="41">ROUND(Q92*(1+ОбщаяНаценка/100),-1)</f>
        <v>1790</v>
      </c>
      <c r="L92" s="591">
        <f t="shared" ref="L92" si="42">ROUND(R92*(1+ОбщаяНаценка/100),-1)</f>
        <v>1140</v>
      </c>
      <c r="M92" s="592">
        <f t="shared" ref="M92" si="43">ROUND(K92*1.05,-1)</f>
        <v>1880</v>
      </c>
      <c r="N92" s="863">
        <f t="shared" ref="N92" si="44">ROUND(L92*1.05,-1)</f>
        <v>1200</v>
      </c>
      <c r="O92" s="592">
        <f>' КОРПУС Кухня'!G67+' КОРПУС Кухня'!G101</f>
        <v>3850</v>
      </c>
      <c r="P92" s="425">
        <f t="shared" si="20"/>
        <v>4040</v>
      </c>
      <c r="Q92" s="510">
        <v>1790</v>
      </c>
      <c r="R92" s="406">
        <v>1140</v>
      </c>
      <c r="S92" s="454" t="s">
        <v>491</v>
      </c>
    </row>
    <row r="93" spans="1:19" s="453" customFormat="1" x14ac:dyDescent="0.25">
      <c r="A93" s="512">
        <v>72</v>
      </c>
      <c r="B93" s="448" t="s">
        <v>275</v>
      </c>
      <c r="C93" s="449"/>
      <c r="D93" s="450"/>
      <c r="E93" s="451"/>
      <c r="F93" s="452"/>
      <c r="G93" s="589">
        <f t="shared" si="10"/>
        <v>3050</v>
      </c>
      <c r="H93" s="589">
        <f t="shared" si="11"/>
        <v>2730</v>
      </c>
      <c r="I93" s="592">
        <f t="shared" si="16"/>
        <v>3210</v>
      </c>
      <c r="J93" s="591">
        <f t="shared" si="14"/>
        <v>2870</v>
      </c>
      <c r="K93" s="592">
        <f t="shared" si="17"/>
        <v>1540</v>
      </c>
      <c r="L93" s="591">
        <f t="shared" si="15"/>
        <v>1220</v>
      </c>
      <c r="M93" s="592">
        <f t="shared" si="18"/>
        <v>1620</v>
      </c>
      <c r="N93" s="863">
        <f t="shared" si="19"/>
        <v>1280</v>
      </c>
      <c r="O93" s="592">
        <f>' КОРПУС Кухня'!G68</f>
        <v>1510</v>
      </c>
      <c r="P93" s="425">
        <f t="shared" si="20"/>
        <v>1590</v>
      </c>
      <c r="Q93" s="510">
        <v>1540</v>
      </c>
      <c r="R93" s="406">
        <v>1220</v>
      </c>
    </row>
    <row r="94" spans="1:19" s="453" customFormat="1" ht="19.5" x14ac:dyDescent="0.25">
      <c r="A94" s="512">
        <v>73</v>
      </c>
      <c r="B94" s="448" t="s">
        <v>337</v>
      </c>
      <c r="C94" s="449" t="s">
        <v>52</v>
      </c>
      <c r="D94" s="456" t="s">
        <v>276</v>
      </c>
      <c r="E94" s="451"/>
      <c r="F94" s="452"/>
      <c r="G94" s="589">
        <f t="shared" si="10"/>
        <v>2270</v>
      </c>
      <c r="H94" s="589">
        <f t="shared" si="11"/>
        <v>1920</v>
      </c>
      <c r="I94" s="592">
        <f t="shared" si="16"/>
        <v>2380</v>
      </c>
      <c r="J94" s="591">
        <f t="shared" si="14"/>
        <v>2010</v>
      </c>
      <c r="K94" s="592">
        <f t="shared" si="17"/>
        <v>620</v>
      </c>
      <c r="L94" s="591">
        <f t="shared" si="15"/>
        <v>270</v>
      </c>
      <c r="M94" s="592">
        <f t="shared" si="18"/>
        <v>650</v>
      </c>
      <c r="N94" s="863">
        <f t="shared" si="19"/>
        <v>280</v>
      </c>
      <c r="O94" s="592">
        <f>' КОРПУС Кухня'!G70</f>
        <v>1650</v>
      </c>
      <c r="P94" s="425">
        <f t="shared" si="20"/>
        <v>1730</v>
      </c>
      <c r="Q94" s="510">
        <v>620</v>
      </c>
      <c r="R94" s="406">
        <v>270</v>
      </c>
    </row>
    <row r="95" spans="1:19" s="453" customFormat="1" x14ac:dyDescent="0.25">
      <c r="A95" s="512">
        <v>74</v>
      </c>
      <c r="B95" s="448" t="s">
        <v>35</v>
      </c>
      <c r="C95" s="449" t="s">
        <v>25</v>
      </c>
      <c r="D95" s="450" t="s">
        <v>36</v>
      </c>
      <c r="E95" s="451">
        <v>5</v>
      </c>
      <c r="F95" s="452">
        <v>0.01</v>
      </c>
      <c r="G95" s="589">
        <f t="shared" si="10"/>
        <v>3140</v>
      </c>
      <c r="H95" s="589">
        <f t="shared" si="11"/>
        <v>2810</v>
      </c>
      <c r="I95" s="592">
        <f t="shared" si="16"/>
        <v>3290</v>
      </c>
      <c r="J95" s="591">
        <f t="shared" si="14"/>
        <v>2950</v>
      </c>
      <c r="K95" s="592">
        <f t="shared" si="17"/>
        <v>1660</v>
      </c>
      <c r="L95" s="591">
        <f t="shared" si="15"/>
        <v>1330</v>
      </c>
      <c r="M95" s="592">
        <f t="shared" si="18"/>
        <v>1740</v>
      </c>
      <c r="N95" s="863">
        <f t="shared" si="19"/>
        <v>1400</v>
      </c>
      <c r="O95" s="592">
        <f>' КОРПУС Кухня'!G71</f>
        <v>1480</v>
      </c>
      <c r="P95" s="425">
        <f t="shared" si="20"/>
        <v>1550</v>
      </c>
      <c r="Q95" s="510">
        <v>1660</v>
      </c>
      <c r="R95" s="406">
        <v>1330</v>
      </c>
    </row>
    <row r="96" spans="1:19" s="453" customFormat="1" ht="19.5" x14ac:dyDescent="0.25">
      <c r="A96" s="512">
        <v>75</v>
      </c>
      <c r="B96" s="448" t="s">
        <v>37</v>
      </c>
      <c r="C96" s="449" t="s">
        <v>32</v>
      </c>
      <c r="D96" s="450" t="s">
        <v>36</v>
      </c>
      <c r="E96" s="451">
        <v>5</v>
      </c>
      <c r="F96" s="452">
        <v>0.01</v>
      </c>
      <c r="G96" s="589">
        <f t="shared" si="10"/>
        <v>5240</v>
      </c>
      <c r="H96" s="589">
        <f t="shared" si="11"/>
        <v>4270</v>
      </c>
      <c r="I96" s="592">
        <f t="shared" si="16"/>
        <v>5500</v>
      </c>
      <c r="J96" s="591">
        <f t="shared" si="14"/>
        <v>4480</v>
      </c>
      <c r="K96" s="592">
        <f t="shared" si="17"/>
        <v>2410</v>
      </c>
      <c r="L96" s="591">
        <f t="shared" si="15"/>
        <v>1440</v>
      </c>
      <c r="M96" s="592">
        <f t="shared" si="18"/>
        <v>2530</v>
      </c>
      <c r="N96" s="863">
        <f t="shared" si="19"/>
        <v>1510</v>
      </c>
      <c r="O96" s="592">
        <f>' КОРПУС Кухня'!G72</f>
        <v>2830</v>
      </c>
      <c r="P96" s="425">
        <f t="shared" si="20"/>
        <v>2970</v>
      </c>
      <c r="Q96" s="510">
        <v>2410</v>
      </c>
      <c r="R96" s="406">
        <v>1440</v>
      </c>
    </row>
    <row r="97" spans="1:19" s="453" customFormat="1" ht="19.5" x14ac:dyDescent="0.25">
      <c r="A97" s="512">
        <v>76</v>
      </c>
      <c r="B97" s="448" t="s">
        <v>483</v>
      </c>
      <c r="C97" s="449" t="s">
        <v>32</v>
      </c>
      <c r="D97" s="450" t="s">
        <v>36</v>
      </c>
      <c r="E97" s="451">
        <v>5</v>
      </c>
      <c r="F97" s="452">
        <v>0.01</v>
      </c>
      <c r="G97" s="589">
        <f t="shared" ref="G97" si="45">K97+O97</f>
        <v>11940</v>
      </c>
      <c r="H97" s="589">
        <f t="shared" ref="H97" si="46">L97+O97</f>
        <v>10970</v>
      </c>
      <c r="I97" s="592">
        <f t="shared" ref="I97" si="47">M97+P97</f>
        <v>12540</v>
      </c>
      <c r="J97" s="591">
        <f t="shared" ref="J97" si="48">P97+N97</f>
        <v>11520</v>
      </c>
      <c r="K97" s="592">
        <f t="shared" ref="K97" si="49">ROUND(Q97*(1+ОбщаяНаценка/100),-1)</f>
        <v>2410</v>
      </c>
      <c r="L97" s="591">
        <f t="shared" ref="L97" si="50">ROUND(R97*(1+ОбщаяНаценка/100),-1)</f>
        <v>1440</v>
      </c>
      <c r="M97" s="592">
        <f t="shared" ref="M97" si="51">ROUND(K97*1.05,-1)</f>
        <v>2530</v>
      </c>
      <c r="N97" s="863">
        <f t="shared" ref="N97" si="52">ROUND(L97*1.05,-1)</f>
        <v>1510</v>
      </c>
      <c r="O97" s="592">
        <f>' КОРПУС Кухня'!G73+' КОРПУС Кухня'!G101*3+' КОРПУС Кухня'!G102*2</f>
        <v>9530</v>
      </c>
      <c r="P97" s="425">
        <f t="shared" si="20"/>
        <v>10010</v>
      </c>
      <c r="Q97" s="510">
        <v>2410</v>
      </c>
      <c r="R97" s="406">
        <v>1440</v>
      </c>
      <c r="S97" s="454" t="s">
        <v>492</v>
      </c>
    </row>
    <row r="98" spans="1:19" s="453" customFormat="1" x14ac:dyDescent="0.25">
      <c r="A98" s="512">
        <v>77</v>
      </c>
      <c r="B98" s="448" t="s">
        <v>38</v>
      </c>
      <c r="C98" s="449" t="s">
        <v>25</v>
      </c>
      <c r="D98" s="450" t="s">
        <v>39</v>
      </c>
      <c r="E98" s="451">
        <v>6</v>
      </c>
      <c r="F98" s="452">
        <v>0.01</v>
      </c>
      <c r="G98" s="589">
        <f t="shared" si="10"/>
        <v>4040</v>
      </c>
      <c r="H98" s="589">
        <f t="shared" si="11"/>
        <v>3390</v>
      </c>
      <c r="I98" s="592">
        <f t="shared" si="16"/>
        <v>4240</v>
      </c>
      <c r="J98" s="591">
        <f t="shared" ref="J98:J130" si="53">P98+N98</f>
        <v>3560</v>
      </c>
      <c r="K98" s="592">
        <f t="shared" si="17"/>
        <v>2270</v>
      </c>
      <c r="L98" s="591">
        <f t="shared" ref="L98:L130" si="54">ROUND(R98*(1+ОбщаяНаценка/100),-1)</f>
        <v>1620</v>
      </c>
      <c r="M98" s="592">
        <f t="shared" si="18"/>
        <v>2380</v>
      </c>
      <c r="N98" s="863">
        <f t="shared" si="19"/>
        <v>1700</v>
      </c>
      <c r="O98" s="592">
        <f>' КОРПУС Кухня'!G74</f>
        <v>1770</v>
      </c>
      <c r="P98" s="425">
        <f t="shared" si="20"/>
        <v>1860</v>
      </c>
      <c r="Q98" s="510">
        <v>2270</v>
      </c>
      <c r="R98" s="406">
        <v>1620</v>
      </c>
    </row>
    <row r="99" spans="1:19" s="453" customFormat="1" ht="22.5" x14ac:dyDescent="0.25">
      <c r="A99" s="512">
        <v>78</v>
      </c>
      <c r="B99" s="457" t="s">
        <v>94</v>
      </c>
      <c r="C99" s="449" t="s">
        <v>93</v>
      </c>
      <c r="D99" s="450" t="s">
        <v>39</v>
      </c>
      <c r="E99" s="451">
        <v>6</v>
      </c>
      <c r="F99" s="452">
        <v>0.01</v>
      </c>
      <c r="G99" s="589">
        <f t="shared" ref="G99:G130" si="55">K99+O99</f>
        <v>3670</v>
      </c>
      <c r="H99" s="589">
        <f t="shared" ref="H99:H130" si="56">L99+O99</f>
        <v>3340</v>
      </c>
      <c r="I99" s="592">
        <f t="shared" si="16"/>
        <v>3860</v>
      </c>
      <c r="J99" s="591">
        <f t="shared" si="53"/>
        <v>3510</v>
      </c>
      <c r="K99" s="592">
        <f t="shared" si="17"/>
        <v>1900</v>
      </c>
      <c r="L99" s="591">
        <f t="shared" si="54"/>
        <v>1570</v>
      </c>
      <c r="M99" s="592">
        <f t="shared" si="18"/>
        <v>2000</v>
      </c>
      <c r="N99" s="863">
        <f t="shared" si="19"/>
        <v>1650</v>
      </c>
      <c r="O99" s="592">
        <f>' КОРПУС Кухня'!G74</f>
        <v>1770</v>
      </c>
      <c r="P99" s="425">
        <f t="shared" si="20"/>
        <v>1860</v>
      </c>
      <c r="Q99" s="510">
        <v>1900</v>
      </c>
      <c r="R99" s="406">
        <v>1570</v>
      </c>
    </row>
    <row r="100" spans="1:19" s="453" customFormat="1" ht="19.5" x14ac:dyDescent="0.25">
      <c r="A100" s="512">
        <v>79</v>
      </c>
      <c r="B100" s="448" t="s">
        <v>51</v>
      </c>
      <c r="C100" s="449" t="s">
        <v>52</v>
      </c>
      <c r="D100" s="456" t="s">
        <v>39</v>
      </c>
      <c r="E100" s="451">
        <v>6</v>
      </c>
      <c r="F100" s="452">
        <v>0.01</v>
      </c>
      <c r="G100" s="589">
        <f t="shared" si="55"/>
        <v>2480</v>
      </c>
      <c r="H100" s="589">
        <f t="shared" si="56"/>
        <v>2150</v>
      </c>
      <c r="I100" s="592">
        <f t="shared" si="16"/>
        <v>2600</v>
      </c>
      <c r="J100" s="591">
        <f t="shared" si="53"/>
        <v>2260</v>
      </c>
      <c r="K100" s="592">
        <f t="shared" si="17"/>
        <v>660</v>
      </c>
      <c r="L100" s="591">
        <f t="shared" si="54"/>
        <v>330</v>
      </c>
      <c r="M100" s="592">
        <f t="shared" si="18"/>
        <v>690</v>
      </c>
      <c r="N100" s="863">
        <f t="shared" si="19"/>
        <v>350</v>
      </c>
      <c r="O100" s="592">
        <f>' КОРПУС Кухня'!G75</f>
        <v>1820</v>
      </c>
      <c r="P100" s="425">
        <f t="shared" si="20"/>
        <v>1910</v>
      </c>
      <c r="Q100" s="510">
        <v>660</v>
      </c>
      <c r="R100" s="406">
        <v>330</v>
      </c>
    </row>
    <row r="101" spans="1:19" s="453" customFormat="1" ht="19.5" x14ac:dyDescent="0.25">
      <c r="A101" s="512">
        <v>80</v>
      </c>
      <c r="B101" s="448" t="s">
        <v>92</v>
      </c>
      <c r="C101" s="449" t="s">
        <v>91</v>
      </c>
      <c r="D101" s="450" t="s">
        <v>39</v>
      </c>
      <c r="E101" s="451">
        <v>6</v>
      </c>
      <c r="F101" s="452">
        <v>0.01</v>
      </c>
      <c r="G101" s="589">
        <f t="shared" si="55"/>
        <v>5060</v>
      </c>
      <c r="H101" s="589">
        <f t="shared" si="56"/>
        <v>4410</v>
      </c>
      <c r="I101" s="592">
        <f t="shared" si="16"/>
        <v>5310</v>
      </c>
      <c r="J101" s="591">
        <f t="shared" si="53"/>
        <v>4630</v>
      </c>
      <c r="K101" s="592">
        <f t="shared" si="17"/>
        <v>2260</v>
      </c>
      <c r="L101" s="591">
        <f t="shared" si="54"/>
        <v>1610</v>
      </c>
      <c r="M101" s="592">
        <f t="shared" si="18"/>
        <v>2370</v>
      </c>
      <c r="N101" s="863">
        <f t="shared" si="19"/>
        <v>1690</v>
      </c>
      <c r="O101" s="592">
        <f>' КОРПУС Кухня'!G76</f>
        <v>2800</v>
      </c>
      <c r="P101" s="425">
        <f t="shared" si="20"/>
        <v>2940</v>
      </c>
      <c r="Q101" s="510">
        <v>2260</v>
      </c>
      <c r="R101" s="406">
        <v>1610</v>
      </c>
    </row>
    <row r="102" spans="1:19" s="453" customFormat="1" ht="19.5" x14ac:dyDescent="0.25">
      <c r="A102" s="512">
        <v>81</v>
      </c>
      <c r="B102" s="448" t="s">
        <v>484</v>
      </c>
      <c r="C102" s="449" t="s">
        <v>91</v>
      </c>
      <c r="D102" s="450" t="s">
        <v>39</v>
      </c>
      <c r="E102" s="451">
        <v>6</v>
      </c>
      <c r="F102" s="452">
        <v>0.01</v>
      </c>
      <c r="G102" s="589">
        <f t="shared" ref="G102" si="57">K102+O102</f>
        <v>10250</v>
      </c>
      <c r="H102" s="589">
        <f t="shared" ref="H102" si="58">L102+O102</f>
        <v>9600</v>
      </c>
      <c r="I102" s="592">
        <f t="shared" ref="I102" si="59">M102+P102</f>
        <v>10760</v>
      </c>
      <c r="J102" s="591">
        <f t="shared" ref="J102" si="60">P102+N102</f>
        <v>10080</v>
      </c>
      <c r="K102" s="592">
        <f t="shared" ref="K102" si="61">ROUND(Q102*(1+ОбщаяНаценка/100),-1)</f>
        <v>2260</v>
      </c>
      <c r="L102" s="591">
        <f t="shared" ref="L102" si="62">ROUND(R102*(1+ОбщаяНаценка/100),-1)</f>
        <v>1610</v>
      </c>
      <c r="M102" s="592">
        <f t="shared" ref="M102" si="63">ROUND(K102*1.05,-1)</f>
        <v>2370</v>
      </c>
      <c r="N102" s="863">
        <f t="shared" ref="N102" si="64">ROUND(L102*1.05,-1)</f>
        <v>1690</v>
      </c>
      <c r="O102" s="592">
        <f>' КОРПУС Кухня'!G77+' КОРПУС Кухня'!G101*2+' КОРПУС Кухня'!G102*4</f>
        <v>7990</v>
      </c>
      <c r="P102" s="425">
        <f t="shared" si="20"/>
        <v>8390</v>
      </c>
      <c r="Q102" s="510">
        <v>2260</v>
      </c>
      <c r="R102" s="406">
        <v>1610</v>
      </c>
      <c r="S102" s="454" t="s">
        <v>492</v>
      </c>
    </row>
    <row r="103" spans="1:19" s="453" customFormat="1" ht="19.5" x14ac:dyDescent="0.25">
      <c r="A103" s="512">
        <v>82</v>
      </c>
      <c r="B103" s="448" t="s">
        <v>40</v>
      </c>
      <c r="C103" s="449" t="s">
        <v>32</v>
      </c>
      <c r="D103" s="450" t="s">
        <v>39</v>
      </c>
      <c r="E103" s="451">
        <v>6</v>
      </c>
      <c r="F103" s="452">
        <v>0.01</v>
      </c>
      <c r="G103" s="589">
        <f t="shared" si="55"/>
        <v>5700</v>
      </c>
      <c r="H103" s="589">
        <f t="shared" si="56"/>
        <v>4720</v>
      </c>
      <c r="I103" s="592">
        <f t="shared" si="16"/>
        <v>5980</v>
      </c>
      <c r="J103" s="591">
        <f t="shared" si="53"/>
        <v>4950</v>
      </c>
      <c r="K103" s="592">
        <f t="shared" si="17"/>
        <v>2640</v>
      </c>
      <c r="L103" s="591">
        <f t="shared" si="54"/>
        <v>1660</v>
      </c>
      <c r="M103" s="592">
        <f t="shared" si="18"/>
        <v>2770</v>
      </c>
      <c r="N103" s="863">
        <f t="shared" si="19"/>
        <v>1740</v>
      </c>
      <c r="O103" s="592">
        <f>' КОРПУС Кухня'!G78</f>
        <v>3060</v>
      </c>
      <c r="P103" s="425">
        <f t="shared" si="20"/>
        <v>3210</v>
      </c>
      <c r="Q103" s="510">
        <v>2640</v>
      </c>
      <c r="R103" s="406">
        <v>1660</v>
      </c>
      <c r="S103" s="454"/>
    </row>
    <row r="104" spans="1:19" s="453" customFormat="1" ht="19.5" x14ac:dyDescent="0.25">
      <c r="A104" s="512">
        <v>83</v>
      </c>
      <c r="B104" s="448" t="s">
        <v>485</v>
      </c>
      <c r="C104" s="449" t="s">
        <v>32</v>
      </c>
      <c r="D104" s="450" t="s">
        <v>39</v>
      </c>
      <c r="E104" s="451">
        <v>6</v>
      </c>
      <c r="F104" s="452">
        <v>0.01</v>
      </c>
      <c r="G104" s="589">
        <f t="shared" ref="G104" si="65">K104+O104</f>
        <v>12420</v>
      </c>
      <c r="H104" s="589">
        <f t="shared" ref="H104" si="66">L104+O104</f>
        <v>11440</v>
      </c>
      <c r="I104" s="592">
        <f t="shared" ref="I104" si="67">M104+P104</f>
        <v>13040</v>
      </c>
      <c r="J104" s="591">
        <f t="shared" ref="J104" si="68">P104+N104</f>
        <v>12010</v>
      </c>
      <c r="K104" s="592">
        <f t="shared" ref="K104" si="69">ROUND(Q104*(1+ОбщаяНаценка/100),-1)</f>
        <v>2640</v>
      </c>
      <c r="L104" s="591">
        <f t="shared" ref="L104" si="70">ROUND(R104*(1+ОбщаяНаценка/100),-1)</f>
        <v>1660</v>
      </c>
      <c r="M104" s="592">
        <f t="shared" ref="M104" si="71">ROUND(K104*1.05,-1)</f>
        <v>2770</v>
      </c>
      <c r="N104" s="863">
        <f t="shared" ref="N104" si="72">ROUND(L104*1.05,-1)</f>
        <v>1740</v>
      </c>
      <c r="O104" s="592">
        <f>' КОРПУС Кухня'!G79+' КОРПУС Кухня'!G101*3+' КОРПУС Кухня'!G102*2</f>
        <v>9780</v>
      </c>
      <c r="P104" s="425">
        <f t="shared" si="20"/>
        <v>10270</v>
      </c>
      <c r="Q104" s="510">
        <v>2640</v>
      </c>
      <c r="R104" s="406">
        <v>1660</v>
      </c>
      <c r="S104" s="454" t="s">
        <v>492</v>
      </c>
    </row>
    <row r="105" spans="1:19" s="453" customFormat="1" ht="19.5" x14ac:dyDescent="0.25">
      <c r="A105" s="512">
        <v>84</v>
      </c>
      <c r="B105" s="448" t="s">
        <v>41</v>
      </c>
      <c r="C105" s="449" t="s">
        <v>34</v>
      </c>
      <c r="D105" s="450" t="s">
        <v>39</v>
      </c>
      <c r="E105" s="451">
        <v>6</v>
      </c>
      <c r="F105" s="452">
        <v>0.01</v>
      </c>
      <c r="G105" s="589">
        <f t="shared" si="55"/>
        <v>4910</v>
      </c>
      <c r="H105" s="589">
        <f t="shared" si="56"/>
        <v>3930</v>
      </c>
      <c r="I105" s="592">
        <f t="shared" si="16"/>
        <v>5150</v>
      </c>
      <c r="J105" s="591">
        <f t="shared" si="53"/>
        <v>4120</v>
      </c>
      <c r="K105" s="592">
        <f t="shared" si="17"/>
        <v>2640</v>
      </c>
      <c r="L105" s="591">
        <f t="shared" si="54"/>
        <v>1660</v>
      </c>
      <c r="M105" s="592">
        <f t="shared" si="18"/>
        <v>2770</v>
      </c>
      <c r="N105" s="863">
        <f t="shared" si="19"/>
        <v>1740</v>
      </c>
      <c r="O105" s="592">
        <f>' КОРПУС Кухня'!G80</f>
        <v>2270</v>
      </c>
      <c r="P105" s="425">
        <f t="shared" si="20"/>
        <v>2380</v>
      </c>
      <c r="Q105" s="510">
        <v>2640</v>
      </c>
      <c r="R105" s="406">
        <v>1660</v>
      </c>
    </row>
    <row r="106" spans="1:19" s="453" customFormat="1" ht="19.5" x14ac:dyDescent="0.25">
      <c r="A106" s="512">
        <v>85</v>
      </c>
      <c r="B106" s="448" t="s">
        <v>486</v>
      </c>
      <c r="C106" s="449" t="s">
        <v>34</v>
      </c>
      <c r="D106" s="450" t="s">
        <v>39</v>
      </c>
      <c r="E106" s="451">
        <v>6</v>
      </c>
      <c r="F106" s="452">
        <v>0.01</v>
      </c>
      <c r="G106" s="589">
        <f t="shared" ref="G106" si="73">K106+O106</f>
        <v>6950</v>
      </c>
      <c r="H106" s="589">
        <f t="shared" ref="H106" si="74">L106+O106</f>
        <v>5970</v>
      </c>
      <c r="I106" s="592">
        <f t="shared" ref="I106" si="75">M106+P106</f>
        <v>7300</v>
      </c>
      <c r="J106" s="591">
        <f t="shared" ref="J106" si="76">P106+N106</f>
        <v>6270</v>
      </c>
      <c r="K106" s="592">
        <f t="shared" ref="K106" si="77">ROUND(Q106*(1+ОбщаяНаценка/100),-1)</f>
        <v>2640</v>
      </c>
      <c r="L106" s="591">
        <f t="shared" ref="L106" si="78">ROUND(R106*(1+ОбщаяНаценка/100),-1)</f>
        <v>1660</v>
      </c>
      <c r="M106" s="592">
        <f t="shared" ref="M106" si="79">ROUND(K106*1.05,-1)</f>
        <v>2770</v>
      </c>
      <c r="N106" s="863">
        <f t="shared" ref="N106" si="80">ROUND(L106*1.05,-1)</f>
        <v>1740</v>
      </c>
      <c r="O106" s="592">
        <f>' КОРПУС Кухня'!G81+' КОРПУС Кухня'!G101</f>
        <v>4310</v>
      </c>
      <c r="P106" s="425">
        <f t="shared" si="20"/>
        <v>4530</v>
      </c>
      <c r="Q106" s="510">
        <v>2640</v>
      </c>
      <c r="R106" s="406">
        <v>1660</v>
      </c>
      <c r="S106" s="454" t="s">
        <v>493</v>
      </c>
    </row>
    <row r="107" spans="1:19" s="453" customFormat="1" x14ac:dyDescent="0.25">
      <c r="A107" s="512">
        <v>86</v>
      </c>
      <c r="B107" s="448" t="s">
        <v>359</v>
      </c>
      <c r="C107" s="449" t="s">
        <v>25</v>
      </c>
      <c r="D107" s="450" t="s">
        <v>334</v>
      </c>
      <c r="E107" s="451"/>
      <c r="F107" s="452"/>
      <c r="G107" s="589">
        <f t="shared" si="55"/>
        <v>4370</v>
      </c>
      <c r="H107" s="589">
        <f t="shared" si="56"/>
        <v>3660</v>
      </c>
      <c r="I107" s="592">
        <f t="shared" si="16"/>
        <v>4590</v>
      </c>
      <c r="J107" s="591">
        <f t="shared" si="53"/>
        <v>3850</v>
      </c>
      <c r="K107" s="592">
        <f t="shared" si="17"/>
        <v>2430</v>
      </c>
      <c r="L107" s="591">
        <f t="shared" si="54"/>
        <v>1720</v>
      </c>
      <c r="M107" s="592">
        <f t="shared" si="18"/>
        <v>2550</v>
      </c>
      <c r="N107" s="863">
        <f t="shared" si="19"/>
        <v>1810</v>
      </c>
      <c r="O107" s="592">
        <f>' КОРПУС Кухня'!G83</f>
        <v>1940</v>
      </c>
      <c r="P107" s="425">
        <f t="shared" si="20"/>
        <v>2040</v>
      </c>
      <c r="Q107" s="510">
        <v>2430</v>
      </c>
      <c r="R107" s="406">
        <v>1720</v>
      </c>
    </row>
    <row r="108" spans="1:19" s="453" customFormat="1" x14ac:dyDescent="0.25">
      <c r="A108" s="512">
        <v>87</v>
      </c>
      <c r="B108" s="448" t="s">
        <v>42</v>
      </c>
      <c r="C108" s="449" t="s">
        <v>25</v>
      </c>
      <c r="D108" s="450" t="s">
        <v>43</v>
      </c>
      <c r="E108" s="451">
        <v>8</v>
      </c>
      <c r="F108" s="452">
        <v>0.02</v>
      </c>
      <c r="G108" s="589">
        <f t="shared" si="55"/>
        <v>4690</v>
      </c>
      <c r="H108" s="589">
        <f t="shared" si="56"/>
        <v>4040</v>
      </c>
      <c r="I108" s="592">
        <f t="shared" si="16"/>
        <v>4930</v>
      </c>
      <c r="J108" s="591">
        <f t="shared" si="53"/>
        <v>4240</v>
      </c>
      <c r="K108" s="592">
        <f t="shared" si="17"/>
        <v>2740</v>
      </c>
      <c r="L108" s="591">
        <f t="shared" si="54"/>
        <v>2090</v>
      </c>
      <c r="M108" s="592">
        <f t="shared" si="18"/>
        <v>2880</v>
      </c>
      <c r="N108" s="863">
        <f t="shared" si="19"/>
        <v>2190</v>
      </c>
      <c r="O108" s="592">
        <f>' КОРПУС Кухня'!G84</f>
        <v>1950</v>
      </c>
      <c r="P108" s="425">
        <f t="shared" si="20"/>
        <v>2050</v>
      </c>
      <c r="Q108" s="510">
        <v>2740</v>
      </c>
      <c r="R108" s="406">
        <v>2090</v>
      </c>
    </row>
    <row r="109" spans="1:19" s="453" customFormat="1" ht="19.5" x14ac:dyDescent="0.25">
      <c r="A109" s="512">
        <v>88</v>
      </c>
      <c r="B109" s="448" t="s">
        <v>95</v>
      </c>
      <c r="C109" s="449" t="s">
        <v>91</v>
      </c>
      <c r="D109" s="450" t="s">
        <v>43</v>
      </c>
      <c r="E109" s="451">
        <v>8</v>
      </c>
      <c r="F109" s="452">
        <v>0.02</v>
      </c>
      <c r="G109" s="589">
        <f t="shared" si="55"/>
        <v>5890</v>
      </c>
      <c r="H109" s="589">
        <f t="shared" si="56"/>
        <v>5240</v>
      </c>
      <c r="I109" s="592">
        <f t="shared" si="16"/>
        <v>6190</v>
      </c>
      <c r="J109" s="591">
        <f t="shared" si="53"/>
        <v>5500</v>
      </c>
      <c r="K109" s="592">
        <f t="shared" si="17"/>
        <v>2740</v>
      </c>
      <c r="L109" s="591">
        <f t="shared" si="54"/>
        <v>2090</v>
      </c>
      <c r="M109" s="592">
        <f t="shared" si="18"/>
        <v>2880</v>
      </c>
      <c r="N109" s="863">
        <f t="shared" si="19"/>
        <v>2190</v>
      </c>
      <c r="O109" s="592">
        <f>' КОРПУС Кухня'!G85</f>
        <v>3150</v>
      </c>
      <c r="P109" s="425">
        <f t="shared" si="20"/>
        <v>3310</v>
      </c>
      <c r="Q109" s="510">
        <v>2740</v>
      </c>
      <c r="R109" s="406">
        <v>2090</v>
      </c>
    </row>
    <row r="110" spans="1:19" s="453" customFormat="1" ht="19.5" x14ac:dyDescent="0.25">
      <c r="A110" s="512">
        <v>89</v>
      </c>
      <c r="B110" s="448" t="s">
        <v>487</v>
      </c>
      <c r="C110" s="449" t="s">
        <v>91</v>
      </c>
      <c r="D110" s="450" t="s">
        <v>43</v>
      </c>
      <c r="E110" s="451">
        <v>8</v>
      </c>
      <c r="F110" s="452">
        <v>0.02</v>
      </c>
      <c r="G110" s="589">
        <f t="shared" ref="G110" si="81">K110+O110</f>
        <v>11160</v>
      </c>
      <c r="H110" s="589">
        <f t="shared" ref="H110" si="82">L110+O110</f>
        <v>10510</v>
      </c>
      <c r="I110" s="592">
        <f t="shared" ref="I110" si="83">M110+P110</f>
        <v>11720</v>
      </c>
      <c r="J110" s="591">
        <f t="shared" ref="J110" si="84">P110+N110</f>
        <v>11030</v>
      </c>
      <c r="K110" s="592">
        <f t="shared" ref="K110" si="85">ROUND(Q110*(1+ОбщаяНаценка/100),-1)</f>
        <v>2740</v>
      </c>
      <c r="L110" s="591">
        <f t="shared" ref="L110" si="86">ROUND(R110*(1+ОбщаяНаценка/100),-1)</f>
        <v>2090</v>
      </c>
      <c r="M110" s="592">
        <f t="shared" ref="M110" si="87">ROUND(K110*1.05,-1)</f>
        <v>2880</v>
      </c>
      <c r="N110" s="863">
        <f t="shared" ref="N110" si="88">ROUND(L110*1.05,-1)</f>
        <v>2190</v>
      </c>
      <c r="O110" s="592">
        <f>' КОРПУС Кухня'!G86+' КОРПУС Кухня'!G101*2+' КОРПУС Кухня'!G102*4</f>
        <v>8420</v>
      </c>
      <c r="P110" s="425">
        <f t="shared" si="20"/>
        <v>8840</v>
      </c>
      <c r="Q110" s="510">
        <v>2740</v>
      </c>
      <c r="R110" s="406">
        <v>2090</v>
      </c>
      <c r="S110" s="454" t="s">
        <v>492</v>
      </c>
    </row>
    <row r="111" spans="1:19" s="453" customFormat="1" ht="19.5" x14ac:dyDescent="0.25">
      <c r="A111" s="512">
        <v>90</v>
      </c>
      <c r="B111" s="448" t="s">
        <v>44</v>
      </c>
      <c r="C111" s="449" t="s">
        <v>34</v>
      </c>
      <c r="D111" s="450" t="s">
        <v>43</v>
      </c>
      <c r="E111" s="451">
        <v>8</v>
      </c>
      <c r="F111" s="452">
        <v>0.02</v>
      </c>
      <c r="G111" s="589">
        <f t="shared" si="55"/>
        <v>6420</v>
      </c>
      <c r="H111" s="589">
        <f t="shared" si="56"/>
        <v>5120</v>
      </c>
      <c r="I111" s="592">
        <f t="shared" si="16"/>
        <v>6740</v>
      </c>
      <c r="J111" s="591">
        <f t="shared" si="53"/>
        <v>5380</v>
      </c>
      <c r="K111" s="592">
        <f t="shared" si="17"/>
        <v>3490</v>
      </c>
      <c r="L111" s="591">
        <f t="shared" si="54"/>
        <v>2190</v>
      </c>
      <c r="M111" s="592">
        <f t="shared" si="18"/>
        <v>3660</v>
      </c>
      <c r="N111" s="863">
        <f t="shared" si="19"/>
        <v>2300</v>
      </c>
      <c r="O111" s="592">
        <f>' КОРПУС Кухня'!G87</f>
        <v>2930</v>
      </c>
      <c r="P111" s="425">
        <f t="shared" si="20"/>
        <v>3080</v>
      </c>
      <c r="Q111" s="510">
        <v>3490</v>
      </c>
      <c r="R111" s="406">
        <v>2190</v>
      </c>
    </row>
    <row r="112" spans="1:19" s="453" customFormat="1" ht="19.5" x14ac:dyDescent="0.25">
      <c r="A112" s="512">
        <v>91</v>
      </c>
      <c r="B112" s="448" t="s">
        <v>488</v>
      </c>
      <c r="C112" s="449" t="s">
        <v>34</v>
      </c>
      <c r="D112" s="450" t="s">
        <v>43</v>
      </c>
      <c r="E112" s="451">
        <v>8</v>
      </c>
      <c r="F112" s="452">
        <v>0.02</v>
      </c>
      <c r="G112" s="589">
        <f t="shared" ref="G112" si="89">K112+O112</f>
        <v>10670</v>
      </c>
      <c r="H112" s="589">
        <f t="shared" ref="H112" si="90">L112+O112</f>
        <v>9370</v>
      </c>
      <c r="I112" s="592">
        <f t="shared" ref="I112" si="91">M112+P112</f>
        <v>11200</v>
      </c>
      <c r="J112" s="591">
        <f t="shared" ref="J112" si="92">P112+N112</f>
        <v>9840</v>
      </c>
      <c r="K112" s="592">
        <f t="shared" ref="K112" si="93">ROUND(Q112*(1+ОбщаяНаценка/100),-1)</f>
        <v>3490</v>
      </c>
      <c r="L112" s="591">
        <f t="shared" ref="L112" si="94">ROUND(R112*(1+ОбщаяНаценка/100),-1)</f>
        <v>2190</v>
      </c>
      <c r="M112" s="592">
        <f t="shared" ref="M112" si="95">ROUND(K112*1.05,-1)</f>
        <v>3660</v>
      </c>
      <c r="N112" s="863">
        <f t="shared" ref="N112" si="96">ROUND(L112*1.05,-1)</f>
        <v>2300</v>
      </c>
      <c r="O112" s="592">
        <f>' КОРПУС Кухня'!G88+' КОРПУС Кухня'!G101*2</f>
        <v>7180</v>
      </c>
      <c r="P112" s="425">
        <f t="shared" si="20"/>
        <v>7540</v>
      </c>
      <c r="Q112" s="510">
        <v>3490</v>
      </c>
      <c r="R112" s="406">
        <v>2190</v>
      </c>
      <c r="S112" s="454" t="s">
        <v>491</v>
      </c>
    </row>
    <row r="113" spans="1:19" s="453" customFormat="1" x14ac:dyDescent="0.25">
      <c r="A113" s="512">
        <v>92</v>
      </c>
      <c r="B113" s="458" t="s">
        <v>56</v>
      </c>
      <c r="C113" s="506" t="s">
        <v>6</v>
      </c>
      <c r="D113" s="456" t="s">
        <v>57</v>
      </c>
      <c r="E113" s="451">
        <v>12</v>
      </c>
      <c r="F113" s="452">
        <v>0.02</v>
      </c>
      <c r="G113" s="589">
        <f t="shared" si="55"/>
        <v>9210</v>
      </c>
      <c r="H113" s="589">
        <f t="shared" si="56"/>
        <v>8560</v>
      </c>
      <c r="I113" s="592">
        <f t="shared" si="16"/>
        <v>9670</v>
      </c>
      <c r="J113" s="591">
        <f t="shared" si="53"/>
        <v>8990</v>
      </c>
      <c r="K113" s="592">
        <f t="shared" si="17"/>
        <v>3690</v>
      </c>
      <c r="L113" s="591">
        <f t="shared" si="54"/>
        <v>3040</v>
      </c>
      <c r="M113" s="592">
        <f t="shared" si="18"/>
        <v>3870</v>
      </c>
      <c r="N113" s="863">
        <f t="shared" si="19"/>
        <v>3190</v>
      </c>
      <c r="O113" s="592">
        <f>' КОРПУС Кухня'!G89</f>
        <v>5520</v>
      </c>
      <c r="P113" s="425">
        <f t="shared" si="20"/>
        <v>5800</v>
      </c>
      <c r="Q113" s="510">
        <v>3690</v>
      </c>
      <c r="R113" s="406">
        <v>3040</v>
      </c>
    </row>
    <row r="114" spans="1:19" s="453" customFormat="1" ht="19.5" x14ac:dyDescent="0.25">
      <c r="A114" s="512">
        <v>93</v>
      </c>
      <c r="B114" s="460" t="s">
        <v>132</v>
      </c>
      <c r="C114" s="506" t="s">
        <v>143</v>
      </c>
      <c r="D114" s="456" t="s">
        <v>57</v>
      </c>
      <c r="E114" s="451">
        <v>12</v>
      </c>
      <c r="F114" s="452">
        <v>0.02</v>
      </c>
      <c r="G114" s="589">
        <f t="shared" si="55"/>
        <v>9950</v>
      </c>
      <c r="H114" s="589">
        <f t="shared" si="56"/>
        <v>8650</v>
      </c>
      <c r="I114" s="592">
        <f t="shared" si="16"/>
        <v>10450</v>
      </c>
      <c r="J114" s="591">
        <f t="shared" si="53"/>
        <v>9090</v>
      </c>
      <c r="K114" s="592">
        <f t="shared" si="17"/>
        <v>4430</v>
      </c>
      <c r="L114" s="591">
        <f t="shared" si="54"/>
        <v>3130</v>
      </c>
      <c r="M114" s="592">
        <f t="shared" si="18"/>
        <v>4650</v>
      </c>
      <c r="N114" s="863">
        <f t="shared" si="19"/>
        <v>3290</v>
      </c>
      <c r="O114" s="592">
        <f>' КОРПУС Кухня'!G89</f>
        <v>5520</v>
      </c>
      <c r="P114" s="425">
        <f t="shared" si="20"/>
        <v>5800</v>
      </c>
      <c r="Q114" s="510">
        <v>4430</v>
      </c>
      <c r="R114" s="406">
        <v>3130</v>
      </c>
    </row>
    <row r="115" spans="1:19" s="453" customFormat="1" ht="19.5" x14ac:dyDescent="0.25">
      <c r="A115" s="512">
        <v>94</v>
      </c>
      <c r="B115" s="458" t="s">
        <v>430</v>
      </c>
      <c r="C115" s="506" t="s">
        <v>427</v>
      </c>
      <c r="D115" s="461" t="s">
        <v>57</v>
      </c>
      <c r="E115" s="451">
        <v>12</v>
      </c>
      <c r="F115" s="452">
        <v>0.02</v>
      </c>
      <c r="G115" s="589">
        <f t="shared" si="55"/>
        <v>10530</v>
      </c>
      <c r="H115" s="589">
        <f t="shared" si="56"/>
        <v>9800</v>
      </c>
      <c r="I115" s="592">
        <f t="shared" si="16"/>
        <v>11060</v>
      </c>
      <c r="J115" s="591">
        <f t="shared" si="53"/>
        <v>10290</v>
      </c>
      <c r="K115" s="592">
        <f t="shared" si="17"/>
        <v>5010</v>
      </c>
      <c r="L115" s="591">
        <f t="shared" si="54"/>
        <v>4280</v>
      </c>
      <c r="M115" s="592">
        <f t="shared" si="18"/>
        <v>5260</v>
      </c>
      <c r="N115" s="863">
        <f t="shared" si="19"/>
        <v>4490</v>
      </c>
      <c r="O115" s="592">
        <f>' КОРПУС Кухня'!G89</f>
        <v>5520</v>
      </c>
      <c r="P115" s="425">
        <f t="shared" si="20"/>
        <v>5800</v>
      </c>
      <c r="Q115" s="510">
        <v>5010</v>
      </c>
      <c r="R115" s="406">
        <v>4280</v>
      </c>
    </row>
    <row r="116" spans="1:19" s="453" customFormat="1" ht="19.5" x14ac:dyDescent="0.25">
      <c r="A116" s="512">
        <v>95</v>
      </c>
      <c r="B116" s="458" t="s">
        <v>102</v>
      </c>
      <c r="C116" s="506" t="s">
        <v>104</v>
      </c>
      <c r="D116" s="461" t="s">
        <v>57</v>
      </c>
      <c r="E116" s="451">
        <v>12</v>
      </c>
      <c r="F116" s="452">
        <v>0.02</v>
      </c>
      <c r="G116" s="589">
        <f t="shared" si="55"/>
        <v>11130</v>
      </c>
      <c r="H116" s="589">
        <f t="shared" si="56"/>
        <v>9830</v>
      </c>
      <c r="I116" s="592">
        <f t="shared" si="16"/>
        <v>11690</v>
      </c>
      <c r="J116" s="591">
        <f t="shared" si="53"/>
        <v>10330</v>
      </c>
      <c r="K116" s="592">
        <f t="shared" si="17"/>
        <v>5610</v>
      </c>
      <c r="L116" s="591">
        <f t="shared" si="54"/>
        <v>4310</v>
      </c>
      <c r="M116" s="592">
        <f t="shared" si="18"/>
        <v>5890</v>
      </c>
      <c r="N116" s="863">
        <f t="shared" si="19"/>
        <v>4530</v>
      </c>
      <c r="O116" s="592">
        <f>' КОРПУС Кухня'!G89</f>
        <v>5520</v>
      </c>
      <c r="P116" s="425">
        <f t="shared" si="20"/>
        <v>5800</v>
      </c>
      <c r="Q116" s="510">
        <v>5610</v>
      </c>
      <c r="R116" s="406">
        <v>4310</v>
      </c>
    </row>
    <row r="117" spans="1:19" s="453" customFormat="1" x14ac:dyDescent="0.25">
      <c r="A117" s="512">
        <v>96</v>
      </c>
      <c r="B117" s="507" t="s">
        <v>324</v>
      </c>
      <c r="C117" s="506" t="s">
        <v>6</v>
      </c>
      <c r="D117" s="461" t="s">
        <v>57</v>
      </c>
      <c r="E117" s="451"/>
      <c r="F117" s="452"/>
      <c r="G117" s="589">
        <f t="shared" si="55"/>
        <v>8580</v>
      </c>
      <c r="H117" s="589">
        <f t="shared" si="56"/>
        <v>7930</v>
      </c>
      <c r="I117" s="592">
        <f t="shared" si="16"/>
        <v>9010</v>
      </c>
      <c r="J117" s="591">
        <f t="shared" si="53"/>
        <v>8330</v>
      </c>
      <c r="K117" s="592">
        <f t="shared" si="17"/>
        <v>2960</v>
      </c>
      <c r="L117" s="591">
        <f t="shared" si="54"/>
        <v>2310</v>
      </c>
      <c r="M117" s="592">
        <f t="shared" si="18"/>
        <v>3110</v>
      </c>
      <c r="N117" s="863">
        <f t="shared" si="19"/>
        <v>2430</v>
      </c>
      <c r="O117" s="592">
        <f>' КОРПУС Кухня'!G90</f>
        <v>5620</v>
      </c>
      <c r="P117" s="425">
        <f t="shared" si="20"/>
        <v>5900</v>
      </c>
      <c r="Q117" s="510">
        <v>2960</v>
      </c>
      <c r="R117" s="406">
        <v>2310</v>
      </c>
    </row>
    <row r="118" spans="1:19" s="453" customFormat="1" x14ac:dyDescent="0.25">
      <c r="A118" s="512">
        <v>97</v>
      </c>
      <c r="B118" s="507" t="s">
        <v>489</v>
      </c>
      <c r="C118" s="506" t="s">
        <v>6</v>
      </c>
      <c r="D118" s="461" t="s">
        <v>57</v>
      </c>
      <c r="E118" s="451"/>
      <c r="F118" s="452"/>
      <c r="G118" s="589">
        <f t="shared" ref="G118" si="97">K118+O118</f>
        <v>11150</v>
      </c>
      <c r="H118" s="589">
        <f t="shared" ref="H118" si="98">L118+O118</f>
        <v>10500</v>
      </c>
      <c r="I118" s="592">
        <f t="shared" ref="I118" si="99">M118+P118</f>
        <v>11710</v>
      </c>
      <c r="J118" s="591">
        <f t="shared" ref="J118" si="100">P118+N118</f>
        <v>11030</v>
      </c>
      <c r="K118" s="592">
        <f t="shared" ref="K118" si="101">ROUND(Q118*(1+ОбщаяНаценка/100),-1)</f>
        <v>2960</v>
      </c>
      <c r="L118" s="591">
        <f t="shared" ref="L118" si="102">ROUND(R118*(1+ОбщаяНаценка/100),-1)</f>
        <v>2310</v>
      </c>
      <c r="M118" s="592">
        <f t="shared" ref="M118" si="103">ROUND(K118*1.05,-1)</f>
        <v>3110</v>
      </c>
      <c r="N118" s="863">
        <f t="shared" ref="N118" si="104">ROUND(L118*1.05,-1)</f>
        <v>2430</v>
      </c>
      <c r="O118" s="592">
        <f>' КОРПУС Кухня'!G91+' КОРПУС Кухня'!G101+' КОРПУС Кухня'!G102*2</f>
        <v>8190</v>
      </c>
      <c r="P118" s="425">
        <f t="shared" si="20"/>
        <v>8600</v>
      </c>
      <c r="Q118" s="510">
        <v>2960</v>
      </c>
      <c r="R118" s="406">
        <v>2310</v>
      </c>
      <c r="S118" s="454" t="s">
        <v>492</v>
      </c>
    </row>
    <row r="119" spans="1:19" s="453" customFormat="1" x14ac:dyDescent="0.25">
      <c r="A119" s="512">
        <v>98</v>
      </c>
      <c r="B119" s="460" t="s">
        <v>127</v>
      </c>
      <c r="C119" s="464" t="s">
        <v>6</v>
      </c>
      <c r="D119" s="463" t="s">
        <v>139</v>
      </c>
      <c r="E119" s="451"/>
      <c r="F119" s="452"/>
      <c r="G119" s="589">
        <f t="shared" si="55"/>
        <v>10100</v>
      </c>
      <c r="H119" s="589">
        <f t="shared" si="56"/>
        <v>9450</v>
      </c>
      <c r="I119" s="592">
        <f t="shared" si="16"/>
        <v>10600</v>
      </c>
      <c r="J119" s="591">
        <f t="shared" si="53"/>
        <v>9920</v>
      </c>
      <c r="K119" s="592">
        <f t="shared" si="17"/>
        <v>4080</v>
      </c>
      <c r="L119" s="591">
        <f t="shared" si="54"/>
        <v>3430</v>
      </c>
      <c r="M119" s="592">
        <f t="shared" si="18"/>
        <v>4280</v>
      </c>
      <c r="N119" s="863">
        <f t="shared" si="19"/>
        <v>3600</v>
      </c>
      <c r="O119" s="592">
        <f>' КОРПУС Кухня'!G92</f>
        <v>6020</v>
      </c>
      <c r="P119" s="425">
        <f t="shared" si="20"/>
        <v>6320</v>
      </c>
      <c r="Q119" s="510">
        <v>4080</v>
      </c>
      <c r="R119" s="406">
        <v>3430</v>
      </c>
    </row>
    <row r="120" spans="1:19" s="453" customFormat="1" ht="19.5" x14ac:dyDescent="0.25">
      <c r="A120" s="512">
        <v>99</v>
      </c>
      <c r="B120" s="460" t="s">
        <v>317</v>
      </c>
      <c r="C120" s="506" t="s">
        <v>143</v>
      </c>
      <c r="D120" s="463" t="s">
        <v>139</v>
      </c>
      <c r="E120" s="451"/>
      <c r="F120" s="452"/>
      <c r="G120" s="589">
        <f t="shared" si="55"/>
        <v>10840</v>
      </c>
      <c r="H120" s="589">
        <f t="shared" si="56"/>
        <v>9540</v>
      </c>
      <c r="I120" s="592">
        <f t="shared" si="16"/>
        <v>11380</v>
      </c>
      <c r="J120" s="591">
        <f t="shared" si="53"/>
        <v>10020</v>
      </c>
      <c r="K120" s="592">
        <f t="shared" si="17"/>
        <v>4820</v>
      </c>
      <c r="L120" s="591">
        <f t="shared" si="54"/>
        <v>3520</v>
      </c>
      <c r="M120" s="592">
        <f t="shared" si="18"/>
        <v>5060</v>
      </c>
      <c r="N120" s="863">
        <f t="shared" si="19"/>
        <v>3700</v>
      </c>
      <c r="O120" s="592">
        <f>' КОРПУС Кухня'!G92</f>
        <v>6020</v>
      </c>
      <c r="P120" s="425">
        <f t="shared" si="20"/>
        <v>6320</v>
      </c>
      <c r="Q120" s="510">
        <v>4820</v>
      </c>
      <c r="R120" s="406">
        <v>3520</v>
      </c>
    </row>
    <row r="121" spans="1:19" s="453" customFormat="1" ht="19.5" x14ac:dyDescent="0.25">
      <c r="A121" s="512">
        <v>100</v>
      </c>
      <c r="B121" s="460" t="s">
        <v>426</v>
      </c>
      <c r="C121" s="506" t="s">
        <v>427</v>
      </c>
      <c r="D121" s="463" t="s">
        <v>139</v>
      </c>
      <c r="E121" s="451"/>
      <c r="F121" s="452"/>
      <c r="G121" s="589">
        <f t="shared" si="55"/>
        <v>11480</v>
      </c>
      <c r="H121" s="589">
        <f t="shared" si="56"/>
        <v>10750</v>
      </c>
      <c r="I121" s="592">
        <f t="shared" si="16"/>
        <v>12050</v>
      </c>
      <c r="J121" s="591">
        <f t="shared" si="53"/>
        <v>11290</v>
      </c>
      <c r="K121" s="592">
        <f t="shared" si="17"/>
        <v>5460</v>
      </c>
      <c r="L121" s="591">
        <f t="shared" si="54"/>
        <v>4730</v>
      </c>
      <c r="M121" s="592">
        <f t="shared" si="18"/>
        <v>5730</v>
      </c>
      <c r="N121" s="863">
        <f t="shared" si="19"/>
        <v>4970</v>
      </c>
      <c r="O121" s="868">
        <f>' КОРПУС Кухня'!G92</f>
        <v>6020</v>
      </c>
      <c r="P121" s="425">
        <f t="shared" si="20"/>
        <v>6320</v>
      </c>
      <c r="Q121" s="510">
        <v>5460</v>
      </c>
      <c r="R121" s="406">
        <v>4730</v>
      </c>
    </row>
    <row r="122" spans="1:19" s="453" customFormat="1" ht="19.5" x14ac:dyDescent="0.25">
      <c r="A122" s="512">
        <v>101</v>
      </c>
      <c r="B122" s="460" t="s">
        <v>316</v>
      </c>
      <c r="C122" s="506" t="s">
        <v>104</v>
      </c>
      <c r="D122" s="463" t="s">
        <v>139</v>
      </c>
      <c r="E122" s="451"/>
      <c r="F122" s="452"/>
      <c r="G122" s="589">
        <f t="shared" si="55"/>
        <v>12060</v>
      </c>
      <c r="H122" s="589">
        <f t="shared" si="56"/>
        <v>10760</v>
      </c>
      <c r="I122" s="592">
        <f t="shared" si="16"/>
        <v>12660</v>
      </c>
      <c r="J122" s="591">
        <f t="shared" si="53"/>
        <v>11300</v>
      </c>
      <c r="K122" s="592">
        <f t="shared" si="17"/>
        <v>6040</v>
      </c>
      <c r="L122" s="591">
        <f t="shared" si="54"/>
        <v>4740</v>
      </c>
      <c r="M122" s="592">
        <f t="shared" si="18"/>
        <v>6340</v>
      </c>
      <c r="N122" s="863">
        <f t="shared" si="19"/>
        <v>4980</v>
      </c>
      <c r="O122" s="592">
        <f>' КОРПУС Кухня'!G92</f>
        <v>6020</v>
      </c>
      <c r="P122" s="425">
        <f t="shared" si="20"/>
        <v>6320</v>
      </c>
      <c r="Q122" s="510">
        <v>6040</v>
      </c>
      <c r="R122" s="406">
        <v>4740</v>
      </c>
    </row>
    <row r="123" spans="1:19" s="453" customFormat="1" x14ac:dyDescent="0.25">
      <c r="A123" s="505">
        <v>102</v>
      </c>
      <c r="B123" s="508" t="s">
        <v>325</v>
      </c>
      <c r="C123" s="513"/>
      <c r="D123" s="463" t="s">
        <v>139</v>
      </c>
      <c r="E123" s="451"/>
      <c r="F123" s="452"/>
      <c r="G123" s="589">
        <f t="shared" si="55"/>
        <v>9670</v>
      </c>
      <c r="H123" s="589">
        <f t="shared" si="56"/>
        <v>9020</v>
      </c>
      <c r="I123" s="592">
        <f t="shared" si="16"/>
        <v>10150</v>
      </c>
      <c r="J123" s="591">
        <f t="shared" si="53"/>
        <v>9470</v>
      </c>
      <c r="K123" s="592">
        <f t="shared" si="17"/>
        <v>3410</v>
      </c>
      <c r="L123" s="591">
        <f t="shared" si="54"/>
        <v>2760</v>
      </c>
      <c r="M123" s="592">
        <f t="shared" si="18"/>
        <v>3580</v>
      </c>
      <c r="N123" s="863">
        <f t="shared" si="19"/>
        <v>2900</v>
      </c>
      <c r="O123" s="592">
        <f>' КОРПУС Кухня'!G93</f>
        <v>6260</v>
      </c>
      <c r="P123" s="425">
        <f t="shared" si="20"/>
        <v>6570</v>
      </c>
      <c r="Q123" s="510">
        <v>3410</v>
      </c>
      <c r="R123" s="406">
        <v>2760</v>
      </c>
    </row>
    <row r="124" spans="1:19" s="453" customFormat="1" x14ac:dyDescent="0.25">
      <c r="A124" s="505">
        <v>103</v>
      </c>
      <c r="B124" s="508" t="s">
        <v>490</v>
      </c>
      <c r="C124" s="513"/>
      <c r="D124" s="463" t="s">
        <v>139</v>
      </c>
      <c r="E124" s="451"/>
      <c r="F124" s="452"/>
      <c r="G124" s="589">
        <f t="shared" ref="G124" si="105">K124+O124</f>
        <v>12160</v>
      </c>
      <c r="H124" s="589">
        <f t="shared" ref="H124" si="106">L124+O124</f>
        <v>11510</v>
      </c>
      <c r="I124" s="592">
        <f t="shared" ref="I124" si="107">M124+P124</f>
        <v>12770</v>
      </c>
      <c r="J124" s="591">
        <f t="shared" ref="J124" si="108">P124+N124</f>
        <v>12090</v>
      </c>
      <c r="K124" s="592">
        <f t="shared" ref="K124" si="109">ROUND(Q124*(1+ОбщаяНаценка/100),-1)</f>
        <v>3410</v>
      </c>
      <c r="L124" s="591">
        <f t="shared" ref="L124" si="110">ROUND(R124*(1+ОбщаяНаценка/100),-1)</f>
        <v>2760</v>
      </c>
      <c r="M124" s="592">
        <f t="shared" ref="M124" si="111">ROUND(K124*1.05,-1)</f>
        <v>3580</v>
      </c>
      <c r="N124" s="863">
        <f t="shared" ref="N124" si="112">ROUND(L124*1.05,-1)</f>
        <v>2900</v>
      </c>
      <c r="O124" s="592">
        <f>' КОРПУС Кухня'!G94+' КОРПУС Кухня'!G101+' КОРПУС Кухня'!G102*2</f>
        <v>8750</v>
      </c>
      <c r="P124" s="425">
        <f t="shared" si="20"/>
        <v>9190</v>
      </c>
      <c r="Q124" s="510">
        <v>3410</v>
      </c>
      <c r="R124" s="406">
        <v>2760</v>
      </c>
      <c r="S124" s="454" t="s">
        <v>492</v>
      </c>
    </row>
    <row r="125" spans="1:19" s="453" customFormat="1" ht="29.25" x14ac:dyDescent="0.25">
      <c r="A125" s="509">
        <v>104</v>
      </c>
      <c r="B125" s="460" t="s">
        <v>141</v>
      </c>
      <c r="C125" s="464" t="s">
        <v>142</v>
      </c>
      <c r="D125" s="463" t="s">
        <v>139</v>
      </c>
      <c r="E125" s="451"/>
      <c r="F125" s="452"/>
      <c r="G125" s="589">
        <f t="shared" si="55"/>
        <v>9530</v>
      </c>
      <c r="H125" s="589">
        <f t="shared" si="56"/>
        <v>8880</v>
      </c>
      <c r="I125" s="592">
        <f t="shared" si="16"/>
        <v>10010</v>
      </c>
      <c r="J125" s="591">
        <f t="shared" si="53"/>
        <v>9320</v>
      </c>
      <c r="K125" s="592">
        <f t="shared" si="17"/>
        <v>5330</v>
      </c>
      <c r="L125" s="591">
        <f t="shared" si="54"/>
        <v>4680</v>
      </c>
      <c r="M125" s="592">
        <f t="shared" si="18"/>
        <v>5600</v>
      </c>
      <c r="N125" s="863">
        <f t="shared" si="19"/>
        <v>4910</v>
      </c>
      <c r="O125" s="592">
        <f>' КОРПУС Кухня'!G95</f>
        <v>4200</v>
      </c>
      <c r="P125" s="425">
        <f t="shared" si="20"/>
        <v>4410</v>
      </c>
      <c r="Q125" s="510">
        <v>5330</v>
      </c>
      <c r="R125" s="406">
        <v>4680</v>
      </c>
    </row>
    <row r="126" spans="1:19" s="453" customFormat="1" ht="29.25" x14ac:dyDescent="0.25">
      <c r="A126" s="509">
        <v>105</v>
      </c>
      <c r="B126" s="460" t="s">
        <v>140</v>
      </c>
      <c r="C126" s="464" t="s">
        <v>142</v>
      </c>
      <c r="D126" s="463" t="s">
        <v>57</v>
      </c>
      <c r="E126" s="451"/>
      <c r="F126" s="452"/>
      <c r="G126" s="589">
        <f t="shared" si="55"/>
        <v>8910</v>
      </c>
      <c r="H126" s="589">
        <f t="shared" si="56"/>
        <v>8260</v>
      </c>
      <c r="I126" s="592">
        <f t="shared" si="16"/>
        <v>9360</v>
      </c>
      <c r="J126" s="591">
        <f t="shared" si="53"/>
        <v>8670</v>
      </c>
      <c r="K126" s="592">
        <f t="shared" si="17"/>
        <v>4940</v>
      </c>
      <c r="L126" s="591">
        <f t="shared" si="54"/>
        <v>4290</v>
      </c>
      <c r="M126" s="592">
        <f t="shared" si="18"/>
        <v>5190</v>
      </c>
      <c r="N126" s="863">
        <f t="shared" si="19"/>
        <v>4500</v>
      </c>
      <c r="O126" s="592">
        <f>' КОРПУС Кухня'!G96</f>
        <v>3970</v>
      </c>
      <c r="P126" s="425">
        <f t="shared" si="20"/>
        <v>4170</v>
      </c>
      <c r="Q126" s="510">
        <v>4940</v>
      </c>
      <c r="R126" s="406">
        <v>4290</v>
      </c>
    </row>
    <row r="127" spans="1:19" s="453" customFormat="1" ht="19.5" x14ac:dyDescent="0.25">
      <c r="A127" s="505">
        <v>106</v>
      </c>
      <c r="B127" s="460" t="s">
        <v>114</v>
      </c>
      <c r="C127" s="464" t="s">
        <v>115</v>
      </c>
      <c r="D127" s="465" t="s">
        <v>156</v>
      </c>
      <c r="E127" s="451">
        <v>3</v>
      </c>
      <c r="F127" s="452">
        <v>0.04</v>
      </c>
      <c r="G127" s="589">
        <f t="shared" si="55"/>
        <v>3010</v>
      </c>
      <c r="H127" s="589">
        <f t="shared" si="56"/>
        <v>2360</v>
      </c>
      <c r="I127" s="592">
        <f t="shared" si="16"/>
        <v>3170</v>
      </c>
      <c r="J127" s="591">
        <f t="shared" si="53"/>
        <v>2480</v>
      </c>
      <c r="K127" s="592">
        <f t="shared" si="17"/>
        <v>2500</v>
      </c>
      <c r="L127" s="591">
        <f t="shared" si="54"/>
        <v>1850</v>
      </c>
      <c r="M127" s="592">
        <f t="shared" si="18"/>
        <v>2630</v>
      </c>
      <c r="N127" s="863">
        <f t="shared" si="19"/>
        <v>1940</v>
      </c>
      <c r="O127" s="592">
        <f>' КОРПУС Кухня'!G97</f>
        <v>510</v>
      </c>
      <c r="P127" s="425">
        <f t="shared" si="20"/>
        <v>540</v>
      </c>
      <c r="Q127" s="510">
        <v>2500</v>
      </c>
      <c r="R127" s="406">
        <v>1850</v>
      </c>
    </row>
    <row r="128" spans="1:19" s="453" customFormat="1" ht="29.25" x14ac:dyDescent="0.25">
      <c r="A128" s="505">
        <v>107</v>
      </c>
      <c r="B128" s="460" t="s">
        <v>116</v>
      </c>
      <c r="C128" s="464" t="s">
        <v>117</v>
      </c>
      <c r="D128" s="466" t="s">
        <v>156</v>
      </c>
      <c r="E128" s="451">
        <v>3</v>
      </c>
      <c r="F128" s="452">
        <v>0.04</v>
      </c>
      <c r="G128" s="589">
        <f t="shared" si="55"/>
        <v>3480</v>
      </c>
      <c r="H128" s="589">
        <f t="shared" si="56"/>
        <v>2830</v>
      </c>
      <c r="I128" s="592">
        <f t="shared" si="16"/>
        <v>3660</v>
      </c>
      <c r="J128" s="591">
        <f t="shared" si="53"/>
        <v>2970</v>
      </c>
      <c r="K128" s="592">
        <f t="shared" si="17"/>
        <v>2500</v>
      </c>
      <c r="L128" s="591">
        <f t="shared" si="54"/>
        <v>1850</v>
      </c>
      <c r="M128" s="592">
        <f t="shared" si="18"/>
        <v>2630</v>
      </c>
      <c r="N128" s="863">
        <f t="shared" si="19"/>
        <v>1940</v>
      </c>
      <c r="O128" s="592">
        <f>' КОРПУС Кухня'!G98</f>
        <v>980</v>
      </c>
      <c r="P128" s="425">
        <f t="shared" si="20"/>
        <v>1030</v>
      </c>
      <c r="Q128" s="510">
        <v>2500</v>
      </c>
      <c r="R128" s="406">
        <v>1850</v>
      </c>
    </row>
    <row r="129" spans="1:18" s="453" customFormat="1" x14ac:dyDescent="0.25">
      <c r="A129" s="505">
        <v>108</v>
      </c>
      <c r="B129" s="467" t="s">
        <v>96</v>
      </c>
      <c r="C129" s="468" t="s">
        <v>303</v>
      </c>
      <c r="D129" s="469" t="s">
        <v>98</v>
      </c>
      <c r="E129" s="451">
        <v>6</v>
      </c>
      <c r="F129" s="452">
        <v>0.02</v>
      </c>
      <c r="G129" s="589">
        <f t="shared" si="55"/>
        <v>2020</v>
      </c>
      <c r="H129" s="589">
        <f t="shared" si="56"/>
        <v>1690</v>
      </c>
      <c r="I129" s="592">
        <f t="shared" si="16"/>
        <v>2130</v>
      </c>
      <c r="J129" s="591">
        <f t="shared" si="53"/>
        <v>1780</v>
      </c>
      <c r="K129" s="592">
        <f t="shared" ref="K129:K142" si="113">ROUND(Q129*(1+ОбщаяНаценка/100),-1)</f>
        <v>1900</v>
      </c>
      <c r="L129" s="591">
        <f t="shared" si="54"/>
        <v>1570</v>
      </c>
      <c r="M129" s="592">
        <f t="shared" si="18"/>
        <v>2000</v>
      </c>
      <c r="N129" s="863">
        <f t="shared" si="19"/>
        <v>1650</v>
      </c>
      <c r="O129" s="592">
        <f>' КОРПУС Кухня'!G82</f>
        <v>120</v>
      </c>
      <c r="P129" s="425">
        <f t="shared" si="20"/>
        <v>130</v>
      </c>
      <c r="Q129" s="510">
        <v>1900</v>
      </c>
      <c r="R129" s="406">
        <v>1570</v>
      </c>
    </row>
    <row r="130" spans="1:18" s="453" customFormat="1" x14ac:dyDescent="0.25">
      <c r="A130" s="505">
        <v>109</v>
      </c>
      <c r="B130" s="467" t="s">
        <v>97</v>
      </c>
      <c r="C130" s="468" t="s">
        <v>303</v>
      </c>
      <c r="D130" s="469" t="s">
        <v>99</v>
      </c>
      <c r="E130" s="451">
        <v>5</v>
      </c>
      <c r="F130" s="452">
        <v>0.01</v>
      </c>
      <c r="G130" s="589">
        <f t="shared" si="55"/>
        <v>1630</v>
      </c>
      <c r="H130" s="589">
        <f t="shared" si="56"/>
        <v>1300</v>
      </c>
      <c r="I130" s="592">
        <f t="shared" si="16"/>
        <v>1710</v>
      </c>
      <c r="J130" s="591">
        <f t="shared" si="53"/>
        <v>1360</v>
      </c>
      <c r="K130" s="592">
        <f t="shared" si="113"/>
        <v>1540</v>
      </c>
      <c r="L130" s="591">
        <f t="shared" si="54"/>
        <v>1210</v>
      </c>
      <c r="M130" s="592">
        <f t="shared" si="18"/>
        <v>1620</v>
      </c>
      <c r="N130" s="863">
        <f t="shared" si="19"/>
        <v>1270</v>
      </c>
      <c r="O130" s="592">
        <f>' КОРПУС Кухня'!G69</f>
        <v>90</v>
      </c>
      <c r="P130" s="425">
        <f t="shared" si="20"/>
        <v>90</v>
      </c>
      <c r="Q130" s="510">
        <v>1540</v>
      </c>
      <c r="R130" s="406">
        <v>1210</v>
      </c>
    </row>
    <row r="131" spans="1:18" s="453" customFormat="1" ht="19.5" x14ac:dyDescent="0.25">
      <c r="A131" s="505">
        <v>110</v>
      </c>
      <c r="B131" s="448" t="s">
        <v>58</v>
      </c>
      <c r="C131" s="449" t="s">
        <v>59</v>
      </c>
      <c r="D131" s="470" t="s">
        <v>60</v>
      </c>
      <c r="E131" s="471">
        <v>3</v>
      </c>
      <c r="F131" s="472">
        <v>0.01</v>
      </c>
      <c r="G131" s="845"/>
      <c r="H131" s="839"/>
      <c r="I131" s="846"/>
      <c r="J131" s="847"/>
      <c r="K131" s="848">
        <f t="shared" si="113"/>
        <v>840</v>
      </c>
      <c r="L131" s="847">
        <f>ROUND(R131*(1+Наценка!$C$15/100),-1)</f>
        <v>0</v>
      </c>
      <c r="M131" s="848">
        <f t="shared" si="18"/>
        <v>880</v>
      </c>
      <c r="N131" s="850">
        <f t="shared" si="19"/>
        <v>0</v>
      </c>
      <c r="O131" s="864"/>
      <c r="P131" s="425">
        <f t="shared" si="20"/>
        <v>0</v>
      </c>
      <c r="Q131" s="510">
        <v>840</v>
      </c>
      <c r="R131" s="406">
        <v>0</v>
      </c>
    </row>
    <row r="132" spans="1:18" s="453" customFormat="1" ht="19.5" x14ac:dyDescent="0.25">
      <c r="A132" s="505">
        <v>111</v>
      </c>
      <c r="B132" s="448" t="s">
        <v>61</v>
      </c>
      <c r="C132" s="449" t="s">
        <v>59</v>
      </c>
      <c r="D132" s="470" t="s">
        <v>62</v>
      </c>
      <c r="E132" s="471">
        <v>1</v>
      </c>
      <c r="F132" s="472">
        <v>0.01</v>
      </c>
      <c r="G132" s="845"/>
      <c r="H132" s="839"/>
      <c r="I132" s="846"/>
      <c r="J132" s="847"/>
      <c r="K132" s="848">
        <f t="shared" si="113"/>
        <v>270</v>
      </c>
      <c r="L132" s="847">
        <f>ROUND(R132*(1+Наценка!$C$15/100),-1)</f>
        <v>0</v>
      </c>
      <c r="M132" s="848">
        <f t="shared" si="18"/>
        <v>280</v>
      </c>
      <c r="N132" s="850">
        <f t="shared" si="19"/>
        <v>0</v>
      </c>
      <c r="O132" s="869"/>
      <c r="P132" s="425">
        <f t="shared" si="20"/>
        <v>0</v>
      </c>
      <c r="Q132" s="510">
        <v>270</v>
      </c>
      <c r="R132" s="406">
        <v>0</v>
      </c>
    </row>
    <row r="133" spans="1:18" s="453" customFormat="1" ht="19.5" x14ac:dyDescent="0.25">
      <c r="A133" s="505">
        <v>112</v>
      </c>
      <c r="B133" s="448" t="s">
        <v>63</v>
      </c>
      <c r="C133" s="449" t="s">
        <v>64</v>
      </c>
      <c r="D133" s="470" t="s">
        <v>65</v>
      </c>
      <c r="E133" s="471">
        <v>6</v>
      </c>
      <c r="F133" s="472">
        <v>0.02</v>
      </c>
      <c r="G133" s="845"/>
      <c r="H133" s="839"/>
      <c r="I133" s="846"/>
      <c r="J133" s="847"/>
      <c r="K133" s="848">
        <f t="shared" si="113"/>
        <v>1480</v>
      </c>
      <c r="L133" s="847">
        <f>ROUND(R133*(1+Наценка!$C$15/100),-1)</f>
        <v>0</v>
      </c>
      <c r="M133" s="848">
        <f t="shared" si="18"/>
        <v>1550</v>
      </c>
      <c r="N133" s="850">
        <f t="shared" si="19"/>
        <v>0</v>
      </c>
      <c r="O133" s="864"/>
      <c r="P133" s="425">
        <f t="shared" si="20"/>
        <v>0</v>
      </c>
      <c r="Q133" s="510">
        <v>1480</v>
      </c>
      <c r="R133" s="406">
        <v>0</v>
      </c>
    </row>
    <row r="134" spans="1:18" s="453" customFormat="1" ht="19.5" x14ac:dyDescent="0.25">
      <c r="A134" s="505">
        <v>113</v>
      </c>
      <c r="B134" s="448" t="s">
        <v>66</v>
      </c>
      <c r="C134" s="449" t="s">
        <v>64</v>
      </c>
      <c r="D134" s="470" t="s">
        <v>67</v>
      </c>
      <c r="E134" s="471">
        <v>3</v>
      </c>
      <c r="F134" s="472">
        <v>0.02</v>
      </c>
      <c r="G134" s="845"/>
      <c r="H134" s="839"/>
      <c r="I134" s="846"/>
      <c r="J134" s="847"/>
      <c r="K134" s="848">
        <f t="shared" si="113"/>
        <v>800</v>
      </c>
      <c r="L134" s="847">
        <f>ROUND(R134*(1+Наценка!$C$15/100),-1)</f>
        <v>0</v>
      </c>
      <c r="M134" s="848">
        <f t="shared" si="18"/>
        <v>840</v>
      </c>
      <c r="N134" s="850">
        <f t="shared" si="19"/>
        <v>0</v>
      </c>
      <c r="O134" s="864"/>
      <c r="P134" s="425">
        <f t="shared" si="20"/>
        <v>0</v>
      </c>
      <c r="Q134" s="510">
        <v>800</v>
      </c>
      <c r="R134" s="406">
        <v>0</v>
      </c>
    </row>
    <row r="135" spans="1:18" s="453" customFormat="1" ht="19.5" x14ac:dyDescent="0.25">
      <c r="A135" s="505">
        <v>114</v>
      </c>
      <c r="B135" s="448" t="s">
        <v>68</v>
      </c>
      <c r="C135" s="449" t="s">
        <v>69</v>
      </c>
      <c r="D135" s="470" t="s">
        <v>70</v>
      </c>
      <c r="E135" s="471">
        <v>16</v>
      </c>
      <c r="F135" s="472">
        <v>0.04</v>
      </c>
      <c r="G135" s="845"/>
      <c r="H135" s="839"/>
      <c r="I135" s="846"/>
      <c r="J135" s="847"/>
      <c r="K135" s="848">
        <f t="shared" si="113"/>
        <v>4110</v>
      </c>
      <c r="L135" s="847">
        <f>ROUND(R135*(1+Наценка!$C$15/100),-1)</f>
        <v>0</v>
      </c>
      <c r="M135" s="848">
        <f t="shared" si="18"/>
        <v>4320</v>
      </c>
      <c r="N135" s="850">
        <f t="shared" si="19"/>
        <v>0</v>
      </c>
      <c r="O135" s="864"/>
      <c r="P135" s="425">
        <f t="shared" si="20"/>
        <v>0</v>
      </c>
      <c r="Q135" s="510">
        <v>4110</v>
      </c>
      <c r="R135" s="406">
        <v>0</v>
      </c>
    </row>
    <row r="136" spans="1:18" s="453" customFormat="1" ht="19.5" x14ac:dyDescent="0.25">
      <c r="A136" s="505">
        <v>115</v>
      </c>
      <c r="B136" s="467" t="s">
        <v>161</v>
      </c>
      <c r="C136" s="449" t="s">
        <v>59</v>
      </c>
      <c r="D136" s="469" t="s">
        <v>154</v>
      </c>
      <c r="E136" s="451"/>
      <c r="F136" s="473"/>
      <c r="G136" s="845"/>
      <c r="H136" s="839"/>
      <c r="I136" s="846"/>
      <c r="J136" s="847"/>
      <c r="K136" s="848">
        <f t="shared" si="113"/>
        <v>1050</v>
      </c>
      <c r="L136" s="847">
        <f>ROUND(R136*(1+Наценка!$C$15/100),-1)</f>
        <v>0</v>
      </c>
      <c r="M136" s="848">
        <f t="shared" si="18"/>
        <v>1100</v>
      </c>
      <c r="N136" s="850">
        <f t="shared" si="19"/>
        <v>0</v>
      </c>
      <c r="O136" s="864"/>
      <c r="P136" s="425">
        <f t="shared" si="20"/>
        <v>0</v>
      </c>
      <c r="Q136" s="510">
        <v>1050</v>
      </c>
      <c r="R136" s="406">
        <v>0</v>
      </c>
    </row>
    <row r="137" spans="1:18" s="453" customFormat="1" ht="19.5" x14ac:dyDescent="0.25">
      <c r="A137" s="505">
        <v>116</v>
      </c>
      <c r="B137" s="467" t="s">
        <v>126</v>
      </c>
      <c r="C137" s="468" t="s">
        <v>128</v>
      </c>
      <c r="D137" s="469" t="s">
        <v>144</v>
      </c>
      <c r="E137" s="451"/>
      <c r="F137" s="473"/>
      <c r="G137" s="845"/>
      <c r="H137" s="839"/>
      <c r="I137" s="846"/>
      <c r="J137" s="847"/>
      <c r="K137" s="848">
        <f t="shared" si="113"/>
        <v>4520</v>
      </c>
      <c r="L137" s="847">
        <f>ROUND(R137*(1+Наценка!$C$15/100),-1)</f>
        <v>0</v>
      </c>
      <c r="M137" s="848">
        <f t="shared" si="18"/>
        <v>4750</v>
      </c>
      <c r="N137" s="850">
        <f t="shared" si="19"/>
        <v>0</v>
      </c>
      <c r="O137" s="864"/>
      <c r="P137" s="425">
        <f t="shared" si="20"/>
        <v>0</v>
      </c>
      <c r="Q137" s="510">
        <v>4520</v>
      </c>
      <c r="R137" s="406">
        <v>0</v>
      </c>
    </row>
    <row r="138" spans="1:18" s="453" customFormat="1" ht="19.5" x14ac:dyDescent="0.25">
      <c r="A138" s="505">
        <v>117</v>
      </c>
      <c r="B138" s="467" t="s">
        <v>295</v>
      </c>
      <c r="C138" s="468" t="s">
        <v>128</v>
      </c>
      <c r="D138" s="469" t="s">
        <v>297</v>
      </c>
      <c r="E138" s="451"/>
      <c r="F138" s="472"/>
      <c r="G138" s="845"/>
      <c r="H138" s="839"/>
      <c r="I138" s="846"/>
      <c r="J138" s="847"/>
      <c r="K138" s="848">
        <f t="shared" si="113"/>
        <v>4520</v>
      </c>
      <c r="L138" s="847">
        <f>ROUND(R138*(1+Наценка!$C$15/100),-1)</f>
        <v>0</v>
      </c>
      <c r="M138" s="848">
        <f t="shared" si="18"/>
        <v>4750</v>
      </c>
      <c r="N138" s="850">
        <f t="shared" si="19"/>
        <v>0</v>
      </c>
      <c r="O138" s="864"/>
      <c r="P138" s="425">
        <f t="shared" si="20"/>
        <v>0</v>
      </c>
      <c r="Q138" s="510">
        <v>4520</v>
      </c>
      <c r="R138" s="406">
        <v>0</v>
      </c>
    </row>
    <row r="139" spans="1:18" s="453" customFormat="1" ht="19.5" x14ac:dyDescent="0.25">
      <c r="A139" s="505">
        <v>118</v>
      </c>
      <c r="B139" s="467" t="s">
        <v>296</v>
      </c>
      <c r="C139" s="468" t="s">
        <v>128</v>
      </c>
      <c r="D139" s="469" t="s">
        <v>298</v>
      </c>
      <c r="E139" s="451"/>
      <c r="F139" s="472"/>
      <c r="G139" s="845"/>
      <c r="H139" s="839"/>
      <c r="I139" s="846"/>
      <c r="J139" s="847"/>
      <c r="K139" s="848">
        <f t="shared" si="113"/>
        <v>5080</v>
      </c>
      <c r="L139" s="847">
        <f>ROUND(R139*(1+Наценка!$C$15/100),-1)</f>
        <v>0</v>
      </c>
      <c r="M139" s="848">
        <f t="shared" si="18"/>
        <v>5330</v>
      </c>
      <c r="N139" s="850">
        <f t="shared" si="19"/>
        <v>0</v>
      </c>
      <c r="O139" s="864"/>
      <c r="P139" s="425">
        <f t="shared" si="20"/>
        <v>0</v>
      </c>
      <c r="Q139" s="510">
        <v>5080</v>
      </c>
      <c r="R139" s="406">
        <v>0</v>
      </c>
    </row>
    <row r="140" spans="1:18" s="453" customFormat="1" ht="29.25" x14ac:dyDescent="0.25">
      <c r="A140" s="505">
        <v>119</v>
      </c>
      <c r="B140" s="467" t="s">
        <v>363</v>
      </c>
      <c r="C140" s="468" t="s">
        <v>300</v>
      </c>
      <c r="D140" s="469" t="s">
        <v>299</v>
      </c>
      <c r="E140" s="451"/>
      <c r="F140" s="472"/>
      <c r="G140" s="845"/>
      <c r="H140" s="839"/>
      <c r="I140" s="846"/>
      <c r="J140" s="847"/>
      <c r="K140" s="848">
        <f t="shared" si="113"/>
        <v>620</v>
      </c>
      <c r="L140" s="847">
        <f>ROUND(R140*(1+Наценка!$C$15/100),-1)</f>
        <v>0</v>
      </c>
      <c r="M140" s="848">
        <f t="shared" si="18"/>
        <v>650</v>
      </c>
      <c r="N140" s="850">
        <f t="shared" si="19"/>
        <v>0</v>
      </c>
      <c r="O140" s="864"/>
      <c r="P140" s="425">
        <f t="shared" si="20"/>
        <v>0</v>
      </c>
      <c r="Q140" s="510">
        <v>620</v>
      </c>
      <c r="R140" s="406">
        <v>0</v>
      </c>
    </row>
    <row r="141" spans="1:18" s="453" customFormat="1" x14ac:dyDescent="0.25">
      <c r="A141" s="505">
        <v>120</v>
      </c>
      <c r="B141" s="448" t="s">
        <v>71</v>
      </c>
      <c r="C141" s="449" t="s">
        <v>72</v>
      </c>
      <c r="D141" s="470" t="s">
        <v>73</v>
      </c>
      <c r="E141" s="471">
        <v>4</v>
      </c>
      <c r="F141" s="472">
        <v>0.01</v>
      </c>
      <c r="G141" s="838">
        <f>K141+O141</f>
        <v>1510</v>
      </c>
      <c r="H141" s="839"/>
      <c r="I141" s="848">
        <f>M141+P141</f>
        <v>1580</v>
      </c>
      <c r="J141" s="847"/>
      <c r="K141" s="848">
        <f t="shared" si="113"/>
        <v>1040</v>
      </c>
      <c r="L141" s="847">
        <f>ROUND(R141*(1+Наценка!$C$15/100),-1)</f>
        <v>0</v>
      </c>
      <c r="M141" s="848">
        <f t="shared" si="18"/>
        <v>1090</v>
      </c>
      <c r="N141" s="850">
        <f t="shared" si="19"/>
        <v>0</v>
      </c>
      <c r="O141" s="868">
        <f>' КОРПУС Кухня'!G99</f>
        <v>470</v>
      </c>
      <c r="P141" s="425">
        <f t="shared" si="20"/>
        <v>490</v>
      </c>
      <c r="Q141" s="510">
        <v>1040</v>
      </c>
      <c r="R141" s="406">
        <v>0</v>
      </c>
    </row>
    <row r="142" spans="1:18" s="453" customFormat="1" ht="15.75" thickBot="1" x14ac:dyDescent="0.3">
      <c r="A142" s="505">
        <v>121</v>
      </c>
      <c r="B142" s="448" t="s">
        <v>74</v>
      </c>
      <c r="C142" s="449" t="s">
        <v>72</v>
      </c>
      <c r="D142" s="470" t="s">
        <v>75</v>
      </c>
      <c r="E142" s="471">
        <v>4</v>
      </c>
      <c r="F142" s="473">
        <v>0.01</v>
      </c>
      <c r="G142" s="851"/>
      <c r="H142" s="852"/>
      <c r="I142" s="853"/>
      <c r="J142" s="854"/>
      <c r="K142" s="855">
        <f t="shared" si="113"/>
        <v>1340</v>
      </c>
      <c r="L142" s="854">
        <f>ROUND(R142*(1+Наценка!$C$15/100),-1)</f>
        <v>0</v>
      </c>
      <c r="M142" s="855">
        <f t="shared" si="18"/>
        <v>1410</v>
      </c>
      <c r="N142" s="857">
        <f t="shared" si="19"/>
        <v>0</v>
      </c>
      <c r="O142" s="870"/>
      <c r="P142" s="831">
        <f t="shared" si="20"/>
        <v>0</v>
      </c>
      <c r="Q142" s="510">
        <v>1340</v>
      </c>
      <c r="R142" s="406">
        <v>0</v>
      </c>
    </row>
    <row r="143" spans="1:18" s="453" customFormat="1" x14ac:dyDescent="0.25">
      <c r="A143" s="514"/>
      <c r="B143" s="515"/>
      <c r="C143" s="516"/>
      <c r="D143" s="517"/>
      <c r="E143" s="518"/>
      <c r="F143" s="518"/>
      <c r="K143" s="519"/>
      <c r="L143" s="520"/>
      <c r="M143" s="519"/>
      <c r="N143" s="520"/>
      <c r="Q143" s="519"/>
      <c r="R143" s="520"/>
    </row>
    <row r="144" spans="1:18" x14ac:dyDescent="0.25">
      <c r="E144" s="73"/>
      <c r="F144" s="173"/>
    </row>
    <row r="145" spans="2:6" x14ac:dyDescent="0.25">
      <c r="E145" s="73"/>
      <c r="F145" s="19"/>
    </row>
    <row r="146" spans="2:6" x14ac:dyDescent="0.25">
      <c r="E146" s="73"/>
      <c r="F146" s="19"/>
    </row>
    <row r="147" spans="2:6" x14ac:dyDescent="0.25">
      <c r="B147" s="171"/>
      <c r="C147"/>
      <c r="E147" s="73"/>
      <c r="F147" s="19"/>
    </row>
    <row r="148" spans="2:6" x14ac:dyDescent="0.25">
      <c r="B148"/>
      <c r="C148" s="8"/>
      <c r="E148" s="73"/>
      <c r="F148" s="19"/>
    </row>
    <row r="149" spans="2:6" x14ac:dyDescent="0.25">
      <c r="B149"/>
      <c r="C149" s="8"/>
      <c r="E149" s="73"/>
      <c r="F149" s="173"/>
    </row>
  </sheetData>
  <mergeCells count="91">
    <mergeCell ref="G141:H141"/>
    <mergeCell ref="G142:H142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G136:H136"/>
    <mergeCell ref="G137:H137"/>
    <mergeCell ref="G138:H138"/>
    <mergeCell ref="G139:H139"/>
    <mergeCell ref="G140:H140"/>
    <mergeCell ref="G131:H131"/>
    <mergeCell ref="G132:H132"/>
    <mergeCell ref="G133:H133"/>
    <mergeCell ref="G134:H134"/>
    <mergeCell ref="G135:H135"/>
    <mergeCell ref="G29:H29"/>
    <mergeCell ref="I22:J22"/>
    <mergeCell ref="I23:J23"/>
    <mergeCell ref="I24:J24"/>
    <mergeCell ref="I25:J25"/>
    <mergeCell ref="I26:J26"/>
    <mergeCell ref="I27:J27"/>
    <mergeCell ref="I28:J28"/>
    <mergeCell ref="I29:J29"/>
    <mergeCell ref="G23:H23"/>
    <mergeCell ref="G24:H24"/>
    <mergeCell ref="G25:H25"/>
    <mergeCell ref="G26:H26"/>
    <mergeCell ref="G27:H27"/>
    <mergeCell ref="O20:O21"/>
    <mergeCell ref="P20:P21"/>
    <mergeCell ref="G20:H20"/>
    <mergeCell ref="I20:J20"/>
    <mergeCell ref="G22:H22"/>
    <mergeCell ref="M135:N135"/>
    <mergeCell ref="M136:N136"/>
    <mergeCell ref="M142:N142"/>
    <mergeCell ref="M137:N137"/>
    <mergeCell ref="M138:N138"/>
    <mergeCell ref="M139:N139"/>
    <mergeCell ref="M140:N140"/>
    <mergeCell ref="M141:N141"/>
    <mergeCell ref="M29:N29"/>
    <mergeCell ref="M131:N131"/>
    <mergeCell ref="M132:N132"/>
    <mergeCell ref="M133:N133"/>
    <mergeCell ref="M134:N134"/>
    <mergeCell ref="K27:L27"/>
    <mergeCell ref="K28:L28"/>
    <mergeCell ref="G19:J19"/>
    <mergeCell ref="K19:N19"/>
    <mergeCell ref="M20:N20"/>
    <mergeCell ref="M22:N22"/>
    <mergeCell ref="M23:N23"/>
    <mergeCell ref="M24:N24"/>
    <mergeCell ref="M25:N25"/>
    <mergeCell ref="M26:N26"/>
    <mergeCell ref="M27:N27"/>
    <mergeCell ref="M28:N28"/>
    <mergeCell ref="G28:H28"/>
    <mergeCell ref="B9:C9"/>
    <mergeCell ref="K23:L23"/>
    <mergeCell ref="K20:L20"/>
    <mergeCell ref="K22:L22"/>
    <mergeCell ref="K24:L24"/>
    <mergeCell ref="B11:E11"/>
    <mergeCell ref="O19:P19"/>
    <mergeCell ref="K141:L141"/>
    <mergeCell ref="K142:L142"/>
    <mergeCell ref="K138:L138"/>
    <mergeCell ref="K139:L139"/>
    <mergeCell ref="K136:L136"/>
    <mergeCell ref="K137:L137"/>
    <mergeCell ref="K140:L140"/>
    <mergeCell ref="K131:L131"/>
    <mergeCell ref="K132:L132"/>
    <mergeCell ref="K133:L133"/>
    <mergeCell ref="K134:L134"/>
    <mergeCell ref="K135:L135"/>
    <mergeCell ref="K29:L29"/>
    <mergeCell ref="K25:L25"/>
    <mergeCell ref="K26:L26"/>
  </mergeCells>
  <pageMargins left="0.7" right="0.7" top="0.75" bottom="0.75" header="0.3" footer="0.3"/>
  <pageSetup paperSize="9" scale="5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U147"/>
  <sheetViews>
    <sheetView topLeftCell="A130" zoomScaleNormal="100" workbookViewId="0">
      <selection activeCell="L19" sqref="L19"/>
    </sheetView>
  </sheetViews>
  <sheetFormatPr defaultRowHeight="15" x14ac:dyDescent="0.25"/>
  <cols>
    <col min="1" max="1" width="2.28515625" customWidth="1"/>
    <col min="2" max="2" width="15.42578125" customWidth="1"/>
    <col min="3" max="3" width="19.28515625" customWidth="1"/>
    <col min="4" max="4" width="11" customWidth="1"/>
    <col min="5" max="5" width="2.7109375" customWidth="1"/>
    <col min="7" max="8" width="9.140625" style="575"/>
    <col min="9" max="10" width="7" style="575" customWidth="1"/>
    <col min="11" max="11" width="9.140625" style="575"/>
    <col min="12" max="12" width="9.140625" style="575" customWidth="1"/>
    <col min="13" max="13" width="7" style="279" hidden="1" customWidth="1"/>
    <col min="17" max="21" width="9.140625" style="414"/>
  </cols>
  <sheetData>
    <row r="1" spans="1:21" s="316" customFormat="1" x14ac:dyDescent="0.25">
      <c r="A1" s="9"/>
      <c r="B1" s="100"/>
      <c r="C1" s="82"/>
      <c r="D1" s="81"/>
      <c r="E1" s="29"/>
      <c r="F1" s="29"/>
      <c r="G1" s="34"/>
      <c r="H1" s="34"/>
      <c r="I1" s="575"/>
      <c r="J1" s="575"/>
      <c r="K1" s="34"/>
      <c r="L1" s="575"/>
      <c r="Q1" s="414"/>
      <c r="R1" s="414"/>
      <c r="S1" s="414"/>
      <c r="T1" s="414"/>
      <c r="U1" s="414"/>
    </row>
    <row r="2" spans="1:21" s="316" customFormat="1" x14ac:dyDescent="0.25">
      <c r="A2" s="13"/>
      <c r="B2" s="101"/>
      <c r="C2" s="82"/>
      <c r="D2" s="19"/>
      <c r="E2" s="29"/>
      <c r="F2" s="29"/>
      <c r="G2" s="34"/>
      <c r="H2" s="34"/>
      <c r="I2" s="575"/>
      <c r="J2" s="575"/>
      <c r="K2" s="34"/>
      <c r="L2" s="575"/>
      <c r="Q2" s="414"/>
      <c r="R2" s="414"/>
      <c r="S2" s="414"/>
      <c r="T2" s="414"/>
      <c r="U2" s="414"/>
    </row>
    <row r="3" spans="1:21" s="316" customFormat="1" x14ac:dyDescent="0.25">
      <c r="A3" s="13"/>
      <c r="B3" s="101"/>
      <c r="C3" s="82"/>
      <c r="D3" s="80"/>
      <c r="E3" s="29"/>
      <c r="F3" s="29"/>
      <c r="G3" s="34"/>
      <c r="H3" s="34"/>
      <c r="I3" s="575"/>
      <c r="J3" s="575"/>
      <c r="K3" s="34"/>
      <c r="L3" s="575"/>
      <c r="Q3" s="414"/>
      <c r="R3" s="414"/>
      <c r="S3" s="414"/>
      <c r="T3" s="414"/>
      <c r="U3" s="414"/>
    </row>
    <row r="4" spans="1:21" s="316" customFormat="1" x14ac:dyDescent="0.25">
      <c r="A4" s="105" t="s">
        <v>8</v>
      </c>
      <c r="B4" s="167" t="s">
        <v>364</v>
      </c>
      <c r="C4" s="94"/>
      <c r="D4" s="168"/>
      <c r="E4" s="169"/>
      <c r="F4" s="169"/>
      <c r="G4" s="107"/>
      <c r="H4" s="107"/>
      <c r="I4" s="575"/>
      <c r="J4" s="575"/>
      <c r="K4" s="107"/>
      <c r="L4" s="575"/>
      <c r="Q4" s="414"/>
      <c r="R4" s="414"/>
      <c r="S4" s="414"/>
      <c r="T4" s="414"/>
      <c r="U4" s="414"/>
    </row>
    <row r="5" spans="1:21" s="316" customFormat="1" x14ac:dyDescent="0.25">
      <c r="A5" s="105"/>
      <c r="B5" s="314"/>
      <c r="C5" s="94"/>
      <c r="D5" s="168"/>
      <c r="E5" s="169"/>
      <c r="F5" s="169"/>
      <c r="G5" s="107"/>
      <c r="H5" s="107"/>
      <c r="I5" s="575"/>
      <c r="J5" s="575"/>
      <c r="K5" s="107"/>
      <c r="L5" s="575"/>
      <c r="Q5" s="414"/>
      <c r="R5" s="414"/>
      <c r="S5" s="414"/>
      <c r="T5" s="414"/>
      <c r="U5" s="414"/>
    </row>
    <row r="6" spans="1:21" s="316" customFormat="1" x14ac:dyDescent="0.25">
      <c r="A6" s="105"/>
      <c r="B6" s="109" t="s">
        <v>261</v>
      </c>
      <c r="C6" s="94"/>
      <c r="D6" s="168"/>
      <c r="E6" s="169"/>
      <c r="F6" s="169"/>
      <c r="G6" s="107"/>
      <c r="H6" s="107"/>
      <c r="I6" s="575"/>
      <c r="J6" s="575"/>
      <c r="K6" s="107"/>
      <c r="L6" s="575"/>
      <c r="Q6" s="414"/>
      <c r="R6" s="414"/>
      <c r="S6" s="414"/>
      <c r="T6" s="414"/>
      <c r="U6" s="414"/>
    </row>
    <row r="7" spans="1:21" s="316" customFormat="1" x14ac:dyDescent="0.25">
      <c r="A7" s="15"/>
      <c r="B7" s="102" t="s">
        <v>7</v>
      </c>
      <c r="C7" s="199" t="s">
        <v>499</v>
      </c>
      <c r="D7" s="200"/>
      <c r="E7" s="201"/>
      <c r="F7" s="29"/>
      <c r="G7" s="34"/>
      <c r="H7" s="34"/>
      <c r="I7" s="575"/>
      <c r="J7" s="575"/>
      <c r="K7" s="34"/>
      <c r="L7" s="575"/>
      <c r="Q7" s="414"/>
      <c r="R7" s="414"/>
      <c r="S7" s="414"/>
      <c r="T7" s="414"/>
      <c r="U7" s="414"/>
    </row>
    <row r="8" spans="1:21" s="316" customFormat="1" x14ac:dyDescent="0.25">
      <c r="A8" s="15"/>
      <c r="B8" s="174" t="s">
        <v>5</v>
      </c>
      <c r="C8" s="315"/>
      <c r="D8" s="168"/>
      <c r="E8" s="315"/>
      <c r="F8" s="29"/>
      <c r="G8" s="34"/>
      <c r="H8" s="34"/>
      <c r="I8" s="575"/>
      <c r="J8" s="575"/>
      <c r="K8" s="34"/>
      <c r="L8" s="575"/>
      <c r="Q8" s="414"/>
      <c r="R8" s="414"/>
      <c r="S8" s="414"/>
      <c r="T8" s="414"/>
      <c r="U8" s="414"/>
    </row>
    <row r="9" spans="1:21" s="316" customFormat="1" x14ac:dyDescent="0.25">
      <c r="A9" s="15"/>
      <c r="B9" s="656" t="s">
        <v>108</v>
      </c>
      <c r="C9" s="657"/>
      <c r="D9" s="179" t="s">
        <v>77</v>
      </c>
      <c r="E9" s="315"/>
      <c r="F9" s="29"/>
      <c r="G9" s="34"/>
      <c r="H9" s="34"/>
      <c r="I9" s="575"/>
      <c r="J9" s="575"/>
      <c r="K9" s="34"/>
      <c r="L9" s="575"/>
      <c r="Q9" s="414"/>
      <c r="R9" s="414"/>
      <c r="S9" s="414"/>
      <c r="T9" s="414"/>
      <c r="U9" s="414"/>
    </row>
    <row r="10" spans="1:21" s="316" customFormat="1" x14ac:dyDescent="0.25">
      <c r="A10" s="15"/>
      <c r="B10" s="314"/>
      <c r="C10" s="315"/>
      <c r="D10" s="179" t="s">
        <v>190</v>
      </c>
      <c r="E10" s="315"/>
      <c r="F10" s="29"/>
      <c r="G10" s="34"/>
      <c r="H10" s="34"/>
      <c r="I10" s="575"/>
      <c r="J10" s="575"/>
      <c r="K10" s="34"/>
      <c r="L10" s="575"/>
      <c r="Q10" s="414"/>
      <c r="R10" s="414"/>
      <c r="S10" s="414"/>
      <c r="T10" s="414"/>
      <c r="U10" s="414"/>
    </row>
    <row r="11" spans="1:21" s="316" customFormat="1" x14ac:dyDescent="0.25">
      <c r="A11" s="15"/>
      <c r="B11" s="656" t="s">
        <v>4</v>
      </c>
      <c r="C11" s="657"/>
      <c r="D11" s="179" t="s">
        <v>365</v>
      </c>
      <c r="E11" s="315"/>
      <c r="F11" s="29"/>
      <c r="G11" s="34"/>
      <c r="H11" s="34"/>
      <c r="I11" s="575"/>
      <c r="J11" s="575"/>
      <c r="K11" s="34"/>
      <c r="L11" s="575"/>
      <c r="Q11" s="414"/>
      <c r="R11" s="414"/>
      <c r="S11" s="414"/>
      <c r="T11" s="414"/>
      <c r="U11" s="414"/>
    </row>
    <row r="12" spans="1:21" s="316" customFormat="1" x14ac:dyDescent="0.25">
      <c r="A12" s="15"/>
      <c r="B12" s="169"/>
      <c r="C12" s="180"/>
      <c r="D12" s="179" t="s">
        <v>366</v>
      </c>
      <c r="E12" s="315"/>
      <c r="F12" s="29"/>
      <c r="G12" s="34"/>
      <c r="H12" s="34"/>
      <c r="I12" s="575"/>
      <c r="J12" s="575"/>
      <c r="K12" s="34"/>
      <c r="L12" s="575"/>
      <c r="Q12" s="414"/>
      <c r="R12" s="414"/>
      <c r="S12" s="414"/>
      <c r="T12" s="414"/>
      <c r="U12" s="414"/>
    </row>
    <row r="13" spans="1:21" s="316" customFormat="1" x14ac:dyDescent="0.25">
      <c r="A13" s="15"/>
      <c r="B13" s="169"/>
      <c r="C13" s="180"/>
      <c r="D13" s="179" t="s">
        <v>367</v>
      </c>
      <c r="E13" s="315"/>
      <c r="F13" s="29"/>
      <c r="G13" s="34"/>
      <c r="H13" s="34"/>
      <c r="I13" s="575"/>
      <c r="J13" s="575"/>
      <c r="K13" s="34"/>
      <c r="L13" s="575"/>
      <c r="Q13" s="414"/>
      <c r="R13" s="414"/>
      <c r="S13" s="414"/>
      <c r="T13" s="414"/>
      <c r="U13" s="414"/>
    </row>
    <row r="14" spans="1:21" s="316" customFormat="1" x14ac:dyDescent="0.25">
      <c r="A14" s="15"/>
      <c r="B14" s="169"/>
      <c r="C14" s="180"/>
      <c r="D14" s="179" t="s">
        <v>373</v>
      </c>
      <c r="E14" s="315"/>
      <c r="F14" s="29"/>
      <c r="G14" s="34"/>
      <c r="H14" s="34"/>
      <c r="I14" s="575"/>
      <c r="J14" s="575"/>
      <c r="K14" s="34"/>
      <c r="L14" s="575"/>
      <c r="Q14" s="414"/>
      <c r="R14" s="414"/>
      <c r="S14" s="414"/>
      <c r="T14" s="414"/>
      <c r="U14" s="414"/>
    </row>
    <row r="15" spans="1:21" s="316" customFormat="1" x14ac:dyDescent="0.25">
      <c r="A15" s="15"/>
      <c r="B15" s="169"/>
      <c r="C15" s="180"/>
      <c r="D15" s="179" t="s">
        <v>374</v>
      </c>
      <c r="E15" s="315"/>
      <c r="F15" s="29"/>
      <c r="G15" s="34"/>
      <c r="H15" s="34"/>
      <c r="I15" s="575"/>
      <c r="J15" s="575"/>
      <c r="K15" s="34"/>
      <c r="L15" s="575"/>
      <c r="Q15" s="414"/>
      <c r="R15" s="414"/>
      <c r="S15" s="414"/>
      <c r="T15" s="414"/>
      <c r="U15" s="414"/>
    </row>
    <row r="16" spans="1:21" s="316" customFormat="1" ht="15.75" thickBot="1" x14ac:dyDescent="0.3">
      <c r="A16" s="15"/>
      <c r="B16" s="176" t="s">
        <v>390</v>
      </c>
      <c r="C16" s="180"/>
      <c r="D16" s="179" t="s">
        <v>406</v>
      </c>
      <c r="E16" s="315"/>
      <c r="F16" s="29"/>
      <c r="G16" s="34"/>
      <c r="H16" s="34"/>
      <c r="I16" s="575"/>
      <c r="J16" s="575"/>
      <c r="K16" s="34"/>
      <c r="L16" s="575"/>
      <c r="Q16" s="414"/>
      <c r="R16" s="414"/>
      <c r="S16" s="414"/>
      <c r="T16" s="414"/>
      <c r="U16" s="414"/>
    </row>
    <row r="17" spans="1:21" s="316" customFormat="1" ht="15.75" thickBot="1" x14ac:dyDescent="0.3">
      <c r="A17" s="15"/>
      <c r="B17" s="176" t="s">
        <v>392</v>
      </c>
      <c r="C17" s="180"/>
      <c r="D17" s="179" t="s">
        <v>395</v>
      </c>
      <c r="E17" s="315"/>
      <c r="F17" s="29"/>
      <c r="G17" s="654" t="s">
        <v>449</v>
      </c>
      <c r="H17" s="707"/>
      <c r="I17" s="652" t="s">
        <v>12</v>
      </c>
      <c r="J17" s="871"/>
      <c r="K17" s="654" t="s">
        <v>450</v>
      </c>
      <c r="L17" s="707"/>
      <c r="Q17" s="414"/>
      <c r="R17" s="414"/>
      <c r="S17" s="414"/>
      <c r="T17" s="414"/>
      <c r="U17" s="414"/>
    </row>
    <row r="18" spans="1:21" ht="29.45" customHeight="1" thickBot="1" x14ac:dyDescent="0.3">
      <c r="A18" s="391" t="s">
        <v>0</v>
      </c>
      <c r="B18" s="523" t="s">
        <v>3</v>
      </c>
      <c r="C18" s="524" t="s">
        <v>2</v>
      </c>
      <c r="D18" s="525" t="s">
        <v>9</v>
      </c>
      <c r="E18" s="526" t="s">
        <v>1</v>
      </c>
      <c r="F18" s="527" t="s">
        <v>107</v>
      </c>
      <c r="G18" s="364" t="s">
        <v>446</v>
      </c>
      <c r="H18" s="365" t="s">
        <v>500</v>
      </c>
      <c r="I18" s="366" t="s">
        <v>443</v>
      </c>
      <c r="J18" s="367" t="s">
        <v>498</v>
      </c>
      <c r="K18" s="369" t="s">
        <v>447</v>
      </c>
      <c r="L18" s="368" t="s">
        <v>501</v>
      </c>
      <c r="M18" s="300" t="s">
        <v>441</v>
      </c>
    </row>
    <row r="19" spans="1:21" ht="20.100000000000001" customHeight="1" x14ac:dyDescent="0.25">
      <c r="A19" s="488">
        <v>1</v>
      </c>
      <c r="B19" s="404" t="s">
        <v>199</v>
      </c>
      <c r="C19" s="402" t="s">
        <v>205</v>
      </c>
      <c r="D19" s="54" t="s">
        <v>206</v>
      </c>
      <c r="E19" s="96"/>
      <c r="F19" s="232"/>
      <c r="G19" s="872">
        <f>I19+K19</f>
        <v>1690</v>
      </c>
      <c r="H19" s="873">
        <f t="shared" ref="H19:H50" si="0">L19+J19</f>
        <v>1780</v>
      </c>
      <c r="I19" s="858">
        <f t="shared" ref="I19:I50" si="1">ROUND(M19*(1+ОбщаяНаценка/100),-1)</f>
        <v>320</v>
      </c>
      <c r="J19" s="442">
        <f>ROUND(I19*1.05,-1)</f>
        <v>340</v>
      </c>
      <c r="K19" s="858">
        <f>Глэдис!O22</f>
        <v>1370</v>
      </c>
      <c r="L19" s="425">
        <f t="shared" ref="L19:L82" si="2">ROUND(K19*1.05,-1)</f>
        <v>1440</v>
      </c>
      <c r="M19" s="395">
        <v>320</v>
      </c>
      <c r="N19" s="190" t="s">
        <v>413</v>
      </c>
      <c r="O19" s="190"/>
      <c r="Q19" s="286"/>
      <c r="S19" s="286"/>
    </row>
    <row r="20" spans="1:21" ht="20.100000000000001" customHeight="1" x14ac:dyDescent="0.25">
      <c r="A20" s="488">
        <v>2</v>
      </c>
      <c r="B20" s="396" t="s">
        <v>420</v>
      </c>
      <c r="C20" s="160" t="s">
        <v>205</v>
      </c>
      <c r="D20" s="269" t="s">
        <v>421</v>
      </c>
      <c r="E20" s="186"/>
      <c r="F20" s="235"/>
      <c r="G20" s="589">
        <f t="shared" ref="G20:G83" si="3">I20+K20</f>
        <v>1730</v>
      </c>
      <c r="H20" s="874">
        <f t="shared" si="0"/>
        <v>1820</v>
      </c>
      <c r="I20" s="590">
        <f t="shared" si="1"/>
        <v>330</v>
      </c>
      <c r="J20" s="425">
        <f t="shared" ref="J20:J83" si="4">ROUND(I20*1.05,-1)</f>
        <v>350</v>
      </c>
      <c r="K20" s="590">
        <f>Глэдис!O23</f>
        <v>1400</v>
      </c>
      <c r="L20" s="425">
        <f t="shared" si="2"/>
        <v>1470</v>
      </c>
      <c r="M20" s="395">
        <v>330</v>
      </c>
      <c r="N20" s="190" t="s">
        <v>414</v>
      </c>
      <c r="O20" s="190"/>
      <c r="Q20" s="286"/>
      <c r="S20" s="286"/>
    </row>
    <row r="21" spans="1:21" ht="20.100000000000001" customHeight="1" x14ac:dyDescent="0.25">
      <c r="A21" s="488">
        <v>3</v>
      </c>
      <c r="B21" s="396" t="s">
        <v>200</v>
      </c>
      <c r="C21" s="160" t="s">
        <v>205</v>
      </c>
      <c r="D21" s="269" t="s">
        <v>207</v>
      </c>
      <c r="E21" s="186"/>
      <c r="F21" s="235"/>
      <c r="G21" s="589">
        <f t="shared" si="3"/>
        <v>1880</v>
      </c>
      <c r="H21" s="874">
        <f t="shared" si="0"/>
        <v>1970</v>
      </c>
      <c r="I21" s="590">
        <f t="shared" si="1"/>
        <v>410</v>
      </c>
      <c r="J21" s="425">
        <f t="shared" si="4"/>
        <v>430</v>
      </c>
      <c r="K21" s="590">
        <f>Глэдис!O24</f>
        <v>1470</v>
      </c>
      <c r="L21" s="425">
        <f t="shared" si="2"/>
        <v>1540</v>
      </c>
      <c r="M21" s="395">
        <v>410</v>
      </c>
      <c r="N21" s="190" t="s">
        <v>415</v>
      </c>
      <c r="O21" s="190"/>
      <c r="Q21" s="286"/>
      <c r="S21" s="286"/>
    </row>
    <row r="22" spans="1:21" ht="20.100000000000001" customHeight="1" x14ac:dyDescent="0.25">
      <c r="A22" s="488">
        <v>4</v>
      </c>
      <c r="B22" s="396" t="s">
        <v>201</v>
      </c>
      <c r="C22" s="160" t="s">
        <v>205</v>
      </c>
      <c r="D22" s="269" t="s">
        <v>208</v>
      </c>
      <c r="E22" s="186"/>
      <c r="F22" s="235"/>
      <c r="G22" s="589">
        <f t="shared" si="3"/>
        <v>1990</v>
      </c>
      <c r="H22" s="874">
        <f t="shared" si="0"/>
        <v>2090</v>
      </c>
      <c r="I22" s="590">
        <f t="shared" si="1"/>
        <v>460</v>
      </c>
      <c r="J22" s="425">
        <f t="shared" si="4"/>
        <v>480</v>
      </c>
      <c r="K22" s="590">
        <f>Глэдис!O25</f>
        <v>1530</v>
      </c>
      <c r="L22" s="425">
        <f t="shared" si="2"/>
        <v>1610</v>
      </c>
      <c r="M22" s="395">
        <v>460</v>
      </c>
      <c r="N22" s="190" t="s">
        <v>416</v>
      </c>
      <c r="O22" s="190"/>
      <c r="Q22" s="286"/>
      <c r="S22" s="286"/>
    </row>
    <row r="23" spans="1:21" ht="20.100000000000001" customHeight="1" x14ac:dyDescent="0.25">
      <c r="A23" s="488">
        <v>5</v>
      </c>
      <c r="B23" s="396" t="s">
        <v>202</v>
      </c>
      <c r="C23" s="160" t="s">
        <v>205</v>
      </c>
      <c r="D23" s="269" t="s">
        <v>209</v>
      </c>
      <c r="E23" s="186"/>
      <c r="F23" s="235"/>
      <c r="G23" s="589">
        <f t="shared" si="3"/>
        <v>2090</v>
      </c>
      <c r="H23" s="874">
        <f t="shared" si="0"/>
        <v>2200</v>
      </c>
      <c r="I23" s="590">
        <f t="shared" si="1"/>
        <v>510</v>
      </c>
      <c r="J23" s="425">
        <f t="shared" si="4"/>
        <v>540</v>
      </c>
      <c r="K23" s="590">
        <f>Глэдис!O26</f>
        <v>1580</v>
      </c>
      <c r="L23" s="425">
        <f t="shared" si="2"/>
        <v>1660</v>
      </c>
      <c r="M23" s="395">
        <v>510</v>
      </c>
      <c r="N23" s="190" t="s">
        <v>417</v>
      </c>
      <c r="O23" s="190"/>
      <c r="Q23" s="286"/>
      <c r="S23" s="286"/>
    </row>
    <row r="24" spans="1:21" ht="20.100000000000001" customHeight="1" x14ac:dyDescent="0.25">
      <c r="A24" s="488">
        <v>6</v>
      </c>
      <c r="B24" s="396" t="s">
        <v>203</v>
      </c>
      <c r="C24" s="160" t="s">
        <v>205</v>
      </c>
      <c r="D24" s="269" t="s">
        <v>210</v>
      </c>
      <c r="E24" s="186"/>
      <c r="F24" s="235"/>
      <c r="G24" s="589">
        <f t="shared" si="3"/>
        <v>2210</v>
      </c>
      <c r="H24" s="874">
        <f t="shared" si="0"/>
        <v>2320</v>
      </c>
      <c r="I24" s="590">
        <f t="shared" si="1"/>
        <v>600</v>
      </c>
      <c r="J24" s="425">
        <f t="shared" si="4"/>
        <v>630</v>
      </c>
      <c r="K24" s="590">
        <f>Глэдис!O27</f>
        <v>1610</v>
      </c>
      <c r="L24" s="425">
        <f t="shared" si="2"/>
        <v>1690</v>
      </c>
      <c r="M24" s="395">
        <v>600</v>
      </c>
      <c r="N24" s="190"/>
      <c r="O24" s="190"/>
      <c r="Q24" s="286"/>
      <c r="S24" s="286"/>
    </row>
    <row r="25" spans="1:21" ht="20.100000000000001" customHeight="1" x14ac:dyDescent="0.25">
      <c r="A25" s="488">
        <v>7</v>
      </c>
      <c r="B25" s="400" t="s">
        <v>204</v>
      </c>
      <c r="C25" s="160" t="s">
        <v>205</v>
      </c>
      <c r="D25" s="269" t="s">
        <v>211</v>
      </c>
      <c r="E25" s="186"/>
      <c r="F25" s="235"/>
      <c r="G25" s="589">
        <f t="shared" si="3"/>
        <v>700</v>
      </c>
      <c r="H25" s="874">
        <f t="shared" si="0"/>
        <v>730</v>
      </c>
      <c r="I25" s="590">
        <f t="shared" si="1"/>
        <v>40</v>
      </c>
      <c r="J25" s="425">
        <f t="shared" si="4"/>
        <v>40</v>
      </c>
      <c r="K25" s="590">
        <f>Глэдис!O28</f>
        <v>660</v>
      </c>
      <c r="L25" s="425">
        <f t="shared" si="2"/>
        <v>690</v>
      </c>
      <c r="M25" s="395">
        <v>40</v>
      </c>
      <c r="N25" s="190"/>
      <c r="O25" s="190"/>
      <c r="Q25" s="286"/>
      <c r="S25" s="286"/>
    </row>
    <row r="26" spans="1:21" ht="20.100000000000001" customHeight="1" x14ac:dyDescent="0.25">
      <c r="A26" s="488">
        <v>8</v>
      </c>
      <c r="B26" s="396" t="s">
        <v>422</v>
      </c>
      <c r="C26" s="160" t="s">
        <v>205</v>
      </c>
      <c r="D26" s="269" t="s">
        <v>423</v>
      </c>
      <c r="E26" s="186"/>
      <c r="F26" s="235"/>
      <c r="G26" s="589">
        <f t="shared" si="3"/>
        <v>2630</v>
      </c>
      <c r="H26" s="874">
        <f t="shared" si="0"/>
        <v>2760</v>
      </c>
      <c r="I26" s="590">
        <f t="shared" si="1"/>
        <v>390</v>
      </c>
      <c r="J26" s="425">
        <f t="shared" si="4"/>
        <v>410</v>
      </c>
      <c r="K26" s="590">
        <f>Глэдис!O29</f>
        <v>2240</v>
      </c>
      <c r="L26" s="425">
        <f t="shared" si="2"/>
        <v>2350</v>
      </c>
      <c r="M26" s="395">
        <v>390</v>
      </c>
      <c r="N26" s="190"/>
      <c r="O26" s="190"/>
      <c r="Q26" s="286"/>
      <c r="S26" s="286"/>
    </row>
    <row r="27" spans="1:21" ht="20.100000000000001" customHeight="1" x14ac:dyDescent="0.25">
      <c r="A27" s="488">
        <v>9</v>
      </c>
      <c r="B27" s="398" t="s">
        <v>225</v>
      </c>
      <c r="C27" s="86" t="s">
        <v>10</v>
      </c>
      <c r="D27" s="390" t="s">
        <v>11</v>
      </c>
      <c r="E27" s="96">
        <v>2</v>
      </c>
      <c r="F27" s="232">
        <v>0.01</v>
      </c>
      <c r="G27" s="589">
        <f t="shared" si="3"/>
        <v>1640</v>
      </c>
      <c r="H27" s="874">
        <f t="shared" si="0"/>
        <v>1730</v>
      </c>
      <c r="I27" s="590">
        <f t="shared" si="1"/>
        <v>700</v>
      </c>
      <c r="J27" s="425">
        <f t="shared" si="4"/>
        <v>740</v>
      </c>
      <c r="K27" s="590">
        <f>Глэдис!O30</f>
        <v>940</v>
      </c>
      <c r="L27" s="425">
        <f t="shared" si="2"/>
        <v>990</v>
      </c>
      <c r="M27" s="395">
        <v>700</v>
      </c>
      <c r="Q27" s="286"/>
      <c r="S27" s="286"/>
    </row>
    <row r="28" spans="1:21" ht="20.100000000000001" customHeight="1" x14ac:dyDescent="0.25">
      <c r="A28" s="488">
        <v>10</v>
      </c>
      <c r="B28" s="405" t="s">
        <v>229</v>
      </c>
      <c r="C28" s="87" t="s">
        <v>253</v>
      </c>
      <c r="D28" s="33" t="s">
        <v>192</v>
      </c>
      <c r="E28" s="96"/>
      <c r="F28" s="232"/>
      <c r="G28" s="589">
        <f t="shared" si="3"/>
        <v>1960</v>
      </c>
      <c r="H28" s="874">
        <f t="shared" si="0"/>
        <v>2060</v>
      </c>
      <c r="I28" s="590">
        <f t="shared" si="1"/>
        <v>820</v>
      </c>
      <c r="J28" s="425">
        <f t="shared" si="4"/>
        <v>860</v>
      </c>
      <c r="K28" s="590">
        <f>Глэдис!O31</f>
        <v>1140</v>
      </c>
      <c r="L28" s="425">
        <f t="shared" si="2"/>
        <v>1200</v>
      </c>
      <c r="M28" s="395">
        <v>820</v>
      </c>
      <c r="Q28" s="286"/>
      <c r="S28" s="286"/>
    </row>
    <row r="29" spans="1:21" ht="20.100000000000001" customHeight="1" x14ac:dyDescent="0.25">
      <c r="A29" s="488">
        <v>11</v>
      </c>
      <c r="B29" s="398" t="s">
        <v>338</v>
      </c>
      <c r="C29" s="88" t="s">
        <v>253</v>
      </c>
      <c r="D29" s="399" t="s">
        <v>13</v>
      </c>
      <c r="E29" s="96">
        <v>3</v>
      </c>
      <c r="F29" s="232">
        <v>0.01</v>
      </c>
      <c r="G29" s="589">
        <f t="shared" si="3"/>
        <v>2020</v>
      </c>
      <c r="H29" s="874">
        <f t="shared" si="0"/>
        <v>2120</v>
      </c>
      <c r="I29" s="590">
        <f t="shared" si="1"/>
        <v>970</v>
      </c>
      <c r="J29" s="425">
        <f t="shared" si="4"/>
        <v>1020</v>
      </c>
      <c r="K29" s="590">
        <f>Глэдис!O32</f>
        <v>1050</v>
      </c>
      <c r="L29" s="425">
        <f t="shared" si="2"/>
        <v>1100</v>
      </c>
      <c r="M29" s="395">
        <v>970</v>
      </c>
      <c r="Q29" s="286"/>
      <c r="S29" s="286"/>
    </row>
    <row r="30" spans="1:21" ht="20.100000000000001" customHeight="1" x14ac:dyDescent="0.25">
      <c r="A30" s="488">
        <v>12</v>
      </c>
      <c r="B30" s="398" t="s">
        <v>357</v>
      </c>
      <c r="C30" s="389" t="s">
        <v>254</v>
      </c>
      <c r="D30" s="78" t="s">
        <v>13</v>
      </c>
      <c r="E30" s="96">
        <v>3</v>
      </c>
      <c r="F30" s="232">
        <v>0.01</v>
      </c>
      <c r="G30" s="589">
        <f t="shared" si="3"/>
        <v>2160</v>
      </c>
      <c r="H30" s="874">
        <f t="shared" si="0"/>
        <v>2270</v>
      </c>
      <c r="I30" s="590">
        <f t="shared" si="1"/>
        <v>1110</v>
      </c>
      <c r="J30" s="425">
        <f t="shared" si="4"/>
        <v>1170</v>
      </c>
      <c r="K30" s="590">
        <f>Глэдис!O33</f>
        <v>1050</v>
      </c>
      <c r="L30" s="425">
        <f t="shared" si="2"/>
        <v>1100</v>
      </c>
      <c r="M30" s="395">
        <v>1110</v>
      </c>
      <c r="Q30" s="286"/>
      <c r="S30" s="286"/>
    </row>
    <row r="31" spans="1:21" ht="20.100000000000001" customHeight="1" x14ac:dyDescent="0.25">
      <c r="A31" s="488">
        <v>13</v>
      </c>
      <c r="B31" s="404" t="s">
        <v>120</v>
      </c>
      <c r="C31" s="87" t="s">
        <v>253</v>
      </c>
      <c r="D31" s="33" t="s">
        <v>134</v>
      </c>
      <c r="E31" s="96"/>
      <c r="F31" s="232"/>
      <c r="G31" s="589">
        <f t="shared" si="3"/>
        <v>2440</v>
      </c>
      <c r="H31" s="874">
        <f t="shared" si="0"/>
        <v>2560</v>
      </c>
      <c r="I31" s="590">
        <f t="shared" si="1"/>
        <v>1160</v>
      </c>
      <c r="J31" s="425">
        <f t="shared" si="4"/>
        <v>1220</v>
      </c>
      <c r="K31" s="590">
        <f>Глэдис!O34</f>
        <v>1280</v>
      </c>
      <c r="L31" s="425">
        <f t="shared" si="2"/>
        <v>1340</v>
      </c>
      <c r="M31" s="395">
        <v>1160</v>
      </c>
      <c r="Q31" s="286"/>
      <c r="S31" s="286"/>
    </row>
    <row r="32" spans="1:21" ht="20.100000000000001" customHeight="1" x14ac:dyDescent="0.25">
      <c r="A32" s="488">
        <v>14</v>
      </c>
      <c r="B32" s="404" t="s">
        <v>318</v>
      </c>
      <c r="C32" s="89" t="s">
        <v>254</v>
      </c>
      <c r="D32" s="33" t="s">
        <v>134</v>
      </c>
      <c r="E32" s="96"/>
      <c r="F32" s="232"/>
      <c r="G32" s="589">
        <f t="shared" si="3"/>
        <v>2620</v>
      </c>
      <c r="H32" s="874">
        <f t="shared" si="0"/>
        <v>2750</v>
      </c>
      <c r="I32" s="590">
        <f t="shared" si="1"/>
        <v>1340</v>
      </c>
      <c r="J32" s="425">
        <f t="shared" si="4"/>
        <v>1410</v>
      </c>
      <c r="K32" s="590">
        <f>Глэдис!O35</f>
        <v>1280</v>
      </c>
      <c r="L32" s="425">
        <f t="shared" si="2"/>
        <v>1340</v>
      </c>
      <c r="M32" s="395">
        <v>1340</v>
      </c>
      <c r="Q32" s="286"/>
      <c r="S32" s="286"/>
    </row>
    <row r="33" spans="1:19" ht="20.100000000000001" customHeight="1" x14ac:dyDescent="0.25">
      <c r="A33" s="488">
        <v>15</v>
      </c>
      <c r="B33" s="404" t="s">
        <v>326</v>
      </c>
      <c r="C33" s="87" t="s">
        <v>253</v>
      </c>
      <c r="D33" s="33" t="s">
        <v>328</v>
      </c>
      <c r="E33" s="96"/>
      <c r="F33" s="232"/>
      <c r="G33" s="589">
        <f t="shared" si="3"/>
        <v>2110</v>
      </c>
      <c r="H33" s="874">
        <f t="shared" si="0"/>
        <v>2220</v>
      </c>
      <c r="I33" s="590">
        <f t="shared" si="1"/>
        <v>990</v>
      </c>
      <c r="J33" s="425">
        <f t="shared" si="4"/>
        <v>1040</v>
      </c>
      <c r="K33" s="590">
        <f>Глэдис!O36</f>
        <v>1120</v>
      </c>
      <c r="L33" s="425">
        <f t="shared" si="2"/>
        <v>1180</v>
      </c>
      <c r="M33" s="395">
        <v>990</v>
      </c>
      <c r="Q33" s="286"/>
      <c r="S33" s="286"/>
    </row>
    <row r="34" spans="1:19" ht="20.100000000000001" customHeight="1" x14ac:dyDescent="0.25">
      <c r="A34" s="488">
        <v>16</v>
      </c>
      <c r="B34" s="404" t="s">
        <v>329</v>
      </c>
      <c r="C34" s="87" t="s">
        <v>253</v>
      </c>
      <c r="D34" s="33" t="s">
        <v>330</v>
      </c>
      <c r="E34" s="96"/>
      <c r="F34" s="232"/>
      <c r="G34" s="589">
        <f t="shared" si="3"/>
        <v>2510</v>
      </c>
      <c r="H34" s="874">
        <f t="shared" si="0"/>
        <v>2640</v>
      </c>
      <c r="I34" s="590">
        <f t="shared" si="1"/>
        <v>1190</v>
      </c>
      <c r="J34" s="425">
        <f t="shared" si="4"/>
        <v>1250</v>
      </c>
      <c r="K34" s="590">
        <f>Глэдис!O37</f>
        <v>1320</v>
      </c>
      <c r="L34" s="425">
        <f t="shared" si="2"/>
        <v>1390</v>
      </c>
      <c r="M34" s="395">
        <v>1190</v>
      </c>
      <c r="Q34" s="286"/>
      <c r="S34" s="286"/>
    </row>
    <row r="35" spans="1:19" ht="20.100000000000001" customHeight="1" x14ac:dyDescent="0.25">
      <c r="A35" s="488">
        <v>17</v>
      </c>
      <c r="B35" s="398" t="s">
        <v>339</v>
      </c>
      <c r="C35" s="88" t="s">
        <v>253</v>
      </c>
      <c r="D35" s="78" t="s">
        <v>14</v>
      </c>
      <c r="E35" s="96">
        <v>4</v>
      </c>
      <c r="F35" s="232">
        <v>0.01</v>
      </c>
      <c r="G35" s="589">
        <f t="shared" si="3"/>
        <v>2360</v>
      </c>
      <c r="H35" s="874">
        <f t="shared" si="0"/>
        <v>2480</v>
      </c>
      <c r="I35" s="590">
        <f t="shared" si="1"/>
        <v>1200</v>
      </c>
      <c r="J35" s="425">
        <f t="shared" si="4"/>
        <v>1260</v>
      </c>
      <c r="K35" s="590">
        <f>Глэдис!O38</f>
        <v>1160</v>
      </c>
      <c r="L35" s="425">
        <f t="shared" si="2"/>
        <v>1220</v>
      </c>
      <c r="M35" s="395">
        <v>1200</v>
      </c>
      <c r="Q35" s="286"/>
      <c r="S35" s="286"/>
    </row>
    <row r="36" spans="1:19" ht="20.100000000000001" customHeight="1" x14ac:dyDescent="0.25">
      <c r="A36" s="488">
        <v>18</v>
      </c>
      <c r="B36" s="230" t="s">
        <v>358</v>
      </c>
      <c r="C36" s="89" t="s">
        <v>254</v>
      </c>
      <c r="D36" s="32" t="s">
        <v>14</v>
      </c>
      <c r="E36" s="96">
        <v>4</v>
      </c>
      <c r="F36" s="232">
        <v>0.01</v>
      </c>
      <c r="G36" s="589">
        <f t="shared" si="3"/>
        <v>2560</v>
      </c>
      <c r="H36" s="874">
        <f t="shared" si="0"/>
        <v>2690</v>
      </c>
      <c r="I36" s="590">
        <f t="shared" si="1"/>
        <v>1400</v>
      </c>
      <c r="J36" s="425">
        <f t="shared" si="4"/>
        <v>1470</v>
      </c>
      <c r="K36" s="590">
        <f>Глэдис!O39</f>
        <v>1160</v>
      </c>
      <c r="L36" s="425">
        <f t="shared" si="2"/>
        <v>1220</v>
      </c>
      <c r="M36" s="395">
        <v>1400</v>
      </c>
      <c r="Q36" s="286"/>
      <c r="S36" s="286"/>
    </row>
    <row r="37" spans="1:19" ht="20.100000000000001" customHeight="1" x14ac:dyDescent="0.25">
      <c r="A37" s="488">
        <v>19</v>
      </c>
      <c r="B37" s="404" t="s">
        <v>121</v>
      </c>
      <c r="C37" s="87" t="s">
        <v>253</v>
      </c>
      <c r="D37" s="33" t="s">
        <v>135</v>
      </c>
      <c r="E37" s="96"/>
      <c r="F37" s="232"/>
      <c r="G37" s="589">
        <f t="shared" si="3"/>
        <v>2870</v>
      </c>
      <c r="H37" s="874">
        <f t="shared" si="0"/>
        <v>3010</v>
      </c>
      <c r="I37" s="590">
        <f t="shared" si="1"/>
        <v>1440</v>
      </c>
      <c r="J37" s="425">
        <f t="shared" si="4"/>
        <v>1510</v>
      </c>
      <c r="K37" s="590">
        <f>Глэдис!O40</f>
        <v>1430</v>
      </c>
      <c r="L37" s="425">
        <f t="shared" si="2"/>
        <v>1500</v>
      </c>
      <c r="M37" s="395">
        <v>1440</v>
      </c>
      <c r="Q37" s="286"/>
      <c r="S37" s="286"/>
    </row>
    <row r="38" spans="1:19" ht="20.100000000000001" customHeight="1" x14ac:dyDescent="0.25">
      <c r="A38" s="488">
        <v>20</v>
      </c>
      <c r="B38" s="404" t="s">
        <v>319</v>
      </c>
      <c r="C38" s="89" t="s">
        <v>254</v>
      </c>
      <c r="D38" s="33" t="s">
        <v>135</v>
      </c>
      <c r="E38" s="96"/>
      <c r="F38" s="232"/>
      <c r="G38" s="589">
        <f t="shared" si="3"/>
        <v>3140</v>
      </c>
      <c r="H38" s="874">
        <f t="shared" si="0"/>
        <v>3300</v>
      </c>
      <c r="I38" s="590">
        <f t="shared" si="1"/>
        <v>1710</v>
      </c>
      <c r="J38" s="425">
        <f t="shared" si="4"/>
        <v>1800</v>
      </c>
      <c r="K38" s="590">
        <f>Глэдис!O41</f>
        <v>1430</v>
      </c>
      <c r="L38" s="425">
        <f t="shared" si="2"/>
        <v>1500</v>
      </c>
      <c r="M38" s="395">
        <v>1710</v>
      </c>
      <c r="Q38" s="286"/>
      <c r="S38" s="286"/>
    </row>
    <row r="39" spans="1:19" ht="20.100000000000001" customHeight="1" x14ac:dyDescent="0.25">
      <c r="A39" s="488">
        <v>21</v>
      </c>
      <c r="B39" s="398" t="s">
        <v>354</v>
      </c>
      <c r="C39" s="90" t="s">
        <v>255</v>
      </c>
      <c r="D39" s="32" t="s">
        <v>15</v>
      </c>
      <c r="E39" s="96">
        <v>5</v>
      </c>
      <c r="F39" s="232">
        <v>0.01</v>
      </c>
      <c r="G39" s="589">
        <f t="shared" si="3"/>
        <v>2530</v>
      </c>
      <c r="H39" s="874">
        <f t="shared" si="0"/>
        <v>2660</v>
      </c>
      <c r="I39" s="590">
        <f t="shared" si="1"/>
        <v>1310</v>
      </c>
      <c r="J39" s="425">
        <f t="shared" si="4"/>
        <v>1380</v>
      </c>
      <c r="K39" s="590">
        <f>Глэдис!O42</f>
        <v>1220</v>
      </c>
      <c r="L39" s="425">
        <f t="shared" si="2"/>
        <v>1280</v>
      </c>
      <c r="M39" s="395">
        <v>1310</v>
      </c>
      <c r="Q39" s="286"/>
      <c r="S39" s="286"/>
    </row>
    <row r="40" spans="1:19" ht="20.100000000000001" customHeight="1" x14ac:dyDescent="0.25">
      <c r="A40" s="488">
        <v>22</v>
      </c>
      <c r="B40" s="398" t="s">
        <v>353</v>
      </c>
      <c r="C40" s="389" t="s">
        <v>254</v>
      </c>
      <c r="D40" s="32" t="s">
        <v>15</v>
      </c>
      <c r="E40" s="96">
        <v>5</v>
      </c>
      <c r="F40" s="232">
        <v>0.01</v>
      </c>
      <c r="G40" s="589">
        <f t="shared" si="3"/>
        <v>2770</v>
      </c>
      <c r="H40" s="874">
        <f t="shared" si="0"/>
        <v>2910</v>
      </c>
      <c r="I40" s="590">
        <f t="shared" si="1"/>
        <v>1550</v>
      </c>
      <c r="J40" s="425">
        <f t="shared" si="4"/>
        <v>1630</v>
      </c>
      <c r="K40" s="590">
        <f>Глэдис!O43</f>
        <v>1220</v>
      </c>
      <c r="L40" s="425">
        <f t="shared" si="2"/>
        <v>1280</v>
      </c>
      <c r="M40" s="395">
        <v>1550</v>
      </c>
      <c r="Q40" s="286"/>
      <c r="S40" s="286"/>
    </row>
    <row r="41" spans="1:19" ht="20.100000000000001" customHeight="1" x14ac:dyDescent="0.25">
      <c r="A41" s="488">
        <v>23</v>
      </c>
      <c r="B41" s="405" t="s">
        <v>252</v>
      </c>
      <c r="C41" s="87" t="s">
        <v>253</v>
      </c>
      <c r="D41" s="54" t="s">
        <v>194</v>
      </c>
      <c r="E41" s="96"/>
      <c r="F41" s="232"/>
      <c r="G41" s="589">
        <f t="shared" si="3"/>
        <v>3070</v>
      </c>
      <c r="H41" s="874">
        <f t="shared" si="0"/>
        <v>3220</v>
      </c>
      <c r="I41" s="590">
        <f t="shared" si="1"/>
        <v>1580</v>
      </c>
      <c r="J41" s="425">
        <f t="shared" si="4"/>
        <v>1660</v>
      </c>
      <c r="K41" s="590">
        <f>Глэдис!O44</f>
        <v>1490</v>
      </c>
      <c r="L41" s="425">
        <f t="shared" si="2"/>
        <v>1560</v>
      </c>
      <c r="M41" s="395">
        <v>1580</v>
      </c>
      <c r="Q41" s="286"/>
      <c r="S41" s="286"/>
    </row>
    <row r="42" spans="1:19" ht="20.100000000000001" customHeight="1" x14ac:dyDescent="0.25">
      <c r="A42" s="488">
        <v>24</v>
      </c>
      <c r="B42" s="405" t="s">
        <v>193</v>
      </c>
      <c r="C42" s="89" t="s">
        <v>254</v>
      </c>
      <c r="D42" s="54" t="s">
        <v>194</v>
      </c>
      <c r="E42" s="96"/>
      <c r="F42" s="232"/>
      <c r="G42" s="589">
        <f t="shared" si="3"/>
        <v>3290</v>
      </c>
      <c r="H42" s="874">
        <f t="shared" si="0"/>
        <v>3450</v>
      </c>
      <c r="I42" s="590">
        <f t="shared" si="1"/>
        <v>1800</v>
      </c>
      <c r="J42" s="425">
        <f t="shared" si="4"/>
        <v>1890</v>
      </c>
      <c r="K42" s="590">
        <f>Глэдис!O45</f>
        <v>1490</v>
      </c>
      <c r="L42" s="425">
        <f t="shared" si="2"/>
        <v>1560</v>
      </c>
      <c r="M42" s="395">
        <v>1800</v>
      </c>
      <c r="Q42" s="286"/>
      <c r="S42" s="286"/>
    </row>
    <row r="43" spans="1:19" ht="20.100000000000001" customHeight="1" x14ac:dyDescent="0.25">
      <c r="A43" s="488">
        <v>25</v>
      </c>
      <c r="B43" s="398" t="s">
        <v>355</v>
      </c>
      <c r="C43" s="90" t="s">
        <v>255</v>
      </c>
      <c r="D43" s="399" t="s">
        <v>16</v>
      </c>
      <c r="E43" s="96">
        <v>5</v>
      </c>
      <c r="F43" s="232">
        <v>0.01</v>
      </c>
      <c r="G43" s="589">
        <f t="shared" si="3"/>
        <v>2700</v>
      </c>
      <c r="H43" s="874">
        <f t="shared" si="0"/>
        <v>2830</v>
      </c>
      <c r="I43" s="590">
        <f t="shared" si="1"/>
        <v>1420</v>
      </c>
      <c r="J43" s="425">
        <f t="shared" si="4"/>
        <v>1490</v>
      </c>
      <c r="K43" s="590">
        <f>Глэдис!O46</f>
        <v>1280</v>
      </c>
      <c r="L43" s="425">
        <f t="shared" si="2"/>
        <v>1340</v>
      </c>
      <c r="M43" s="395">
        <v>1420</v>
      </c>
      <c r="Q43" s="286"/>
      <c r="S43" s="286"/>
    </row>
    <row r="44" spans="1:19" ht="20.100000000000001" customHeight="1" x14ac:dyDescent="0.25">
      <c r="A44" s="488">
        <v>26</v>
      </c>
      <c r="B44" s="398" t="s">
        <v>356</v>
      </c>
      <c r="C44" s="389" t="s">
        <v>254</v>
      </c>
      <c r="D44" s="32" t="s">
        <v>16</v>
      </c>
      <c r="E44" s="96">
        <v>5</v>
      </c>
      <c r="F44" s="232">
        <v>0.01</v>
      </c>
      <c r="G44" s="589">
        <f t="shared" si="3"/>
        <v>2970</v>
      </c>
      <c r="H44" s="874">
        <f t="shared" si="0"/>
        <v>3110</v>
      </c>
      <c r="I44" s="590">
        <f t="shared" si="1"/>
        <v>1690</v>
      </c>
      <c r="J44" s="425">
        <f t="shared" si="4"/>
        <v>1770</v>
      </c>
      <c r="K44" s="590">
        <f>Глэдис!O47</f>
        <v>1280</v>
      </c>
      <c r="L44" s="425">
        <f t="shared" si="2"/>
        <v>1340</v>
      </c>
      <c r="M44" s="395">
        <v>1690</v>
      </c>
      <c r="Q44" s="286"/>
      <c r="S44" s="286"/>
    </row>
    <row r="45" spans="1:19" ht="20.100000000000001" customHeight="1" x14ac:dyDescent="0.25">
      <c r="A45" s="488">
        <v>27</v>
      </c>
      <c r="B45" s="404" t="s">
        <v>122</v>
      </c>
      <c r="C45" s="87" t="s">
        <v>253</v>
      </c>
      <c r="D45" s="33" t="s">
        <v>136</v>
      </c>
      <c r="E45" s="96"/>
      <c r="F45" s="232"/>
      <c r="G45" s="589">
        <f t="shared" si="3"/>
        <v>3300</v>
      </c>
      <c r="H45" s="874">
        <f t="shared" si="0"/>
        <v>3470</v>
      </c>
      <c r="I45" s="590">
        <f t="shared" si="1"/>
        <v>1730</v>
      </c>
      <c r="J45" s="425">
        <f t="shared" si="4"/>
        <v>1820</v>
      </c>
      <c r="K45" s="590">
        <f>Глэдис!O48</f>
        <v>1570</v>
      </c>
      <c r="L45" s="425">
        <f t="shared" si="2"/>
        <v>1650</v>
      </c>
      <c r="M45" s="395">
        <v>1730</v>
      </c>
      <c r="Q45" s="286"/>
      <c r="S45" s="286"/>
    </row>
    <row r="46" spans="1:19" ht="20.100000000000001" customHeight="1" x14ac:dyDescent="0.25">
      <c r="A46" s="488">
        <v>28</v>
      </c>
      <c r="B46" s="404" t="s">
        <v>320</v>
      </c>
      <c r="C46" s="89" t="s">
        <v>254</v>
      </c>
      <c r="D46" s="33" t="s">
        <v>136</v>
      </c>
      <c r="E46" s="96"/>
      <c r="F46" s="232"/>
      <c r="G46" s="589">
        <f t="shared" si="3"/>
        <v>3650</v>
      </c>
      <c r="H46" s="874">
        <f t="shared" si="0"/>
        <v>3830</v>
      </c>
      <c r="I46" s="590">
        <f t="shared" si="1"/>
        <v>2080</v>
      </c>
      <c r="J46" s="425">
        <f t="shared" si="4"/>
        <v>2180</v>
      </c>
      <c r="K46" s="590">
        <f>Глэдис!O49</f>
        <v>1570</v>
      </c>
      <c r="L46" s="425">
        <f t="shared" si="2"/>
        <v>1650</v>
      </c>
      <c r="M46" s="395">
        <v>2080</v>
      </c>
      <c r="Q46" s="286"/>
      <c r="S46" s="286"/>
    </row>
    <row r="47" spans="1:19" ht="20.100000000000001" customHeight="1" x14ac:dyDescent="0.25">
      <c r="A47" s="488">
        <v>29</v>
      </c>
      <c r="B47" s="225" t="s">
        <v>352</v>
      </c>
      <c r="C47" s="89" t="s">
        <v>260</v>
      </c>
      <c r="D47" s="32" t="s">
        <v>22</v>
      </c>
      <c r="E47" s="96">
        <v>3</v>
      </c>
      <c r="F47" s="232">
        <v>0.01</v>
      </c>
      <c r="G47" s="589">
        <f t="shared" si="3"/>
        <v>2040</v>
      </c>
      <c r="H47" s="874">
        <f t="shared" si="0"/>
        <v>2140</v>
      </c>
      <c r="I47" s="590">
        <f t="shared" si="1"/>
        <v>820</v>
      </c>
      <c r="J47" s="425">
        <f t="shared" si="4"/>
        <v>860</v>
      </c>
      <c r="K47" s="590">
        <f>Глэдис!O50</f>
        <v>1220</v>
      </c>
      <c r="L47" s="425">
        <f t="shared" si="2"/>
        <v>1280</v>
      </c>
      <c r="M47" s="395">
        <v>820</v>
      </c>
      <c r="Q47" s="286"/>
      <c r="S47" s="286"/>
    </row>
    <row r="48" spans="1:19" ht="20.100000000000001" customHeight="1" x14ac:dyDescent="0.25">
      <c r="A48" s="488">
        <v>30</v>
      </c>
      <c r="B48" s="225" t="s">
        <v>230</v>
      </c>
      <c r="C48" s="89" t="s">
        <v>269</v>
      </c>
      <c r="D48" s="33"/>
      <c r="E48" s="96"/>
      <c r="F48" s="232"/>
      <c r="G48" s="589">
        <f t="shared" si="3"/>
        <v>2150</v>
      </c>
      <c r="H48" s="874">
        <f t="shared" si="0"/>
        <v>2260</v>
      </c>
      <c r="I48" s="590">
        <f t="shared" si="1"/>
        <v>930</v>
      </c>
      <c r="J48" s="425">
        <f t="shared" si="4"/>
        <v>980</v>
      </c>
      <c r="K48" s="590">
        <f>Глэдис!O51</f>
        <v>1220</v>
      </c>
      <c r="L48" s="425">
        <f t="shared" si="2"/>
        <v>1280</v>
      </c>
      <c r="M48" s="395">
        <v>930</v>
      </c>
      <c r="Q48" s="286"/>
      <c r="S48" s="286"/>
    </row>
    <row r="49" spans="1:19" ht="20.100000000000001" customHeight="1" x14ac:dyDescent="0.25">
      <c r="A49" s="488">
        <v>31</v>
      </c>
      <c r="B49" s="403" t="s">
        <v>281</v>
      </c>
      <c r="C49" s="89" t="s">
        <v>260</v>
      </c>
      <c r="D49" s="32" t="s">
        <v>302</v>
      </c>
      <c r="E49" s="96"/>
      <c r="F49" s="232"/>
      <c r="G49" s="589">
        <f t="shared" si="3"/>
        <v>2250</v>
      </c>
      <c r="H49" s="874">
        <f t="shared" si="0"/>
        <v>2360</v>
      </c>
      <c r="I49" s="590">
        <f t="shared" si="1"/>
        <v>1020</v>
      </c>
      <c r="J49" s="425">
        <f t="shared" si="4"/>
        <v>1070</v>
      </c>
      <c r="K49" s="590">
        <f>Глэдис!O52</f>
        <v>1230</v>
      </c>
      <c r="L49" s="425">
        <f t="shared" si="2"/>
        <v>1290</v>
      </c>
      <c r="M49" s="395">
        <v>1020</v>
      </c>
      <c r="Q49" s="286"/>
      <c r="S49" s="286"/>
    </row>
    <row r="50" spans="1:19" ht="20.100000000000001" customHeight="1" x14ac:dyDescent="0.25">
      <c r="A50" s="488">
        <v>32</v>
      </c>
      <c r="B50" s="403" t="s">
        <v>284</v>
      </c>
      <c r="C50" s="89" t="s">
        <v>269</v>
      </c>
      <c r="D50" s="32" t="s">
        <v>302</v>
      </c>
      <c r="E50" s="96"/>
      <c r="F50" s="232"/>
      <c r="G50" s="589">
        <f t="shared" si="3"/>
        <v>2400</v>
      </c>
      <c r="H50" s="874">
        <f t="shared" si="0"/>
        <v>2520</v>
      </c>
      <c r="I50" s="590">
        <f t="shared" si="1"/>
        <v>1170</v>
      </c>
      <c r="J50" s="425">
        <f t="shared" si="4"/>
        <v>1230</v>
      </c>
      <c r="K50" s="590">
        <f>Глэдис!O53</f>
        <v>1230</v>
      </c>
      <c r="L50" s="425">
        <f t="shared" si="2"/>
        <v>1290</v>
      </c>
      <c r="M50" s="395">
        <v>1170</v>
      </c>
      <c r="Q50" s="286"/>
      <c r="S50" s="286"/>
    </row>
    <row r="51" spans="1:19" ht="20.100000000000001" customHeight="1" x14ac:dyDescent="0.25">
      <c r="A51" s="488">
        <v>33</v>
      </c>
      <c r="B51" s="398" t="s">
        <v>351</v>
      </c>
      <c r="C51" s="89" t="s">
        <v>256</v>
      </c>
      <c r="D51" s="32" t="s">
        <v>17</v>
      </c>
      <c r="E51" s="96">
        <v>6</v>
      </c>
      <c r="F51" s="232">
        <v>0.01</v>
      </c>
      <c r="G51" s="589">
        <f t="shared" si="3"/>
        <v>3300</v>
      </c>
      <c r="H51" s="874">
        <f t="shared" ref="H51:H82" si="5">L51+J51</f>
        <v>3460</v>
      </c>
      <c r="I51" s="590">
        <f t="shared" ref="I51:I82" si="6">ROUND(M51*(1+ОбщаяНаценка/100),-1)</f>
        <v>1850</v>
      </c>
      <c r="J51" s="425">
        <f t="shared" si="4"/>
        <v>1940</v>
      </c>
      <c r="K51" s="590">
        <f>Глэдис!O54</f>
        <v>1450</v>
      </c>
      <c r="L51" s="425">
        <f t="shared" si="2"/>
        <v>1520</v>
      </c>
      <c r="M51" s="395">
        <v>1850</v>
      </c>
      <c r="Q51" s="286"/>
      <c r="S51" s="286"/>
    </row>
    <row r="52" spans="1:19" ht="20.100000000000001" customHeight="1" x14ac:dyDescent="0.25">
      <c r="A52" s="488">
        <v>34</v>
      </c>
      <c r="B52" s="398" t="s">
        <v>350</v>
      </c>
      <c r="C52" s="91" t="s">
        <v>18</v>
      </c>
      <c r="D52" s="32" t="s">
        <v>17</v>
      </c>
      <c r="E52" s="96">
        <v>6</v>
      </c>
      <c r="F52" s="232">
        <v>0.01</v>
      </c>
      <c r="G52" s="589">
        <f t="shared" si="3"/>
        <v>3570</v>
      </c>
      <c r="H52" s="874">
        <f t="shared" si="5"/>
        <v>3750</v>
      </c>
      <c r="I52" s="590">
        <f t="shared" si="6"/>
        <v>2120</v>
      </c>
      <c r="J52" s="425">
        <f t="shared" si="4"/>
        <v>2230</v>
      </c>
      <c r="K52" s="590">
        <f>Глэдис!O55</f>
        <v>1450</v>
      </c>
      <c r="L52" s="425">
        <f t="shared" si="2"/>
        <v>1520</v>
      </c>
      <c r="M52" s="395">
        <v>2120</v>
      </c>
      <c r="Q52" s="286"/>
      <c r="S52" s="286"/>
    </row>
    <row r="53" spans="1:19" ht="20.100000000000001" customHeight="1" x14ac:dyDescent="0.25">
      <c r="A53" s="488">
        <v>35</v>
      </c>
      <c r="B53" s="397" t="s">
        <v>349</v>
      </c>
      <c r="C53" s="89" t="s">
        <v>257</v>
      </c>
      <c r="D53" s="32" t="s">
        <v>17</v>
      </c>
      <c r="E53" s="96">
        <v>6</v>
      </c>
      <c r="F53" s="232">
        <v>0.01</v>
      </c>
      <c r="G53" s="589">
        <f t="shared" si="3"/>
        <v>3090</v>
      </c>
      <c r="H53" s="874">
        <f t="shared" si="5"/>
        <v>3240</v>
      </c>
      <c r="I53" s="590">
        <f t="shared" si="6"/>
        <v>1640</v>
      </c>
      <c r="J53" s="425">
        <f t="shared" si="4"/>
        <v>1720</v>
      </c>
      <c r="K53" s="590">
        <f>Глэдис!O56</f>
        <v>1450</v>
      </c>
      <c r="L53" s="425">
        <f t="shared" si="2"/>
        <v>1520</v>
      </c>
      <c r="M53" s="395">
        <v>1640</v>
      </c>
      <c r="Q53" s="286"/>
      <c r="S53" s="286"/>
    </row>
    <row r="54" spans="1:19" ht="20.100000000000001" customHeight="1" x14ac:dyDescent="0.25">
      <c r="A54" s="488">
        <v>36</v>
      </c>
      <c r="B54" s="404" t="s">
        <v>123</v>
      </c>
      <c r="C54" s="87" t="s">
        <v>253</v>
      </c>
      <c r="D54" s="33" t="s">
        <v>137</v>
      </c>
      <c r="E54" s="96"/>
      <c r="F54" s="232"/>
      <c r="G54" s="589">
        <f t="shared" si="3"/>
        <v>4000</v>
      </c>
      <c r="H54" s="874">
        <f t="shared" si="5"/>
        <v>4200</v>
      </c>
      <c r="I54" s="590">
        <f t="shared" si="6"/>
        <v>2210</v>
      </c>
      <c r="J54" s="425">
        <f t="shared" si="4"/>
        <v>2320</v>
      </c>
      <c r="K54" s="590">
        <f>Глэдис!O57</f>
        <v>1790</v>
      </c>
      <c r="L54" s="425">
        <f t="shared" si="2"/>
        <v>1880</v>
      </c>
      <c r="M54" s="395">
        <v>2210</v>
      </c>
      <c r="Q54" s="286"/>
      <c r="S54" s="286"/>
    </row>
    <row r="55" spans="1:19" ht="20.100000000000001" customHeight="1" x14ac:dyDescent="0.25">
      <c r="A55" s="488">
        <v>37</v>
      </c>
      <c r="B55" s="404" t="s">
        <v>321</v>
      </c>
      <c r="C55" s="89" t="s">
        <v>254</v>
      </c>
      <c r="D55" s="33" t="s">
        <v>137</v>
      </c>
      <c r="E55" s="96"/>
      <c r="F55" s="232"/>
      <c r="G55" s="589">
        <f t="shared" si="3"/>
        <v>4370</v>
      </c>
      <c r="H55" s="874">
        <f t="shared" si="5"/>
        <v>4590</v>
      </c>
      <c r="I55" s="590">
        <f t="shared" si="6"/>
        <v>2580</v>
      </c>
      <c r="J55" s="425">
        <f t="shared" si="4"/>
        <v>2710</v>
      </c>
      <c r="K55" s="590">
        <f>Глэдис!O58</f>
        <v>1790</v>
      </c>
      <c r="L55" s="425">
        <f t="shared" si="2"/>
        <v>1880</v>
      </c>
      <c r="M55" s="395">
        <v>2580</v>
      </c>
      <c r="Q55" s="286"/>
      <c r="S55" s="286"/>
    </row>
    <row r="56" spans="1:19" ht="20.100000000000001" customHeight="1" x14ac:dyDescent="0.25">
      <c r="A56" s="488">
        <v>38</v>
      </c>
      <c r="B56" s="405" t="s">
        <v>124</v>
      </c>
      <c r="C56" s="87" t="s">
        <v>253</v>
      </c>
      <c r="D56" s="33" t="s">
        <v>137</v>
      </c>
      <c r="E56" s="96"/>
      <c r="F56" s="232"/>
      <c r="G56" s="589">
        <f t="shared" si="3"/>
        <v>3800</v>
      </c>
      <c r="H56" s="874">
        <f t="shared" si="5"/>
        <v>3990</v>
      </c>
      <c r="I56" s="590">
        <f t="shared" si="6"/>
        <v>2010</v>
      </c>
      <c r="J56" s="425">
        <f t="shared" si="4"/>
        <v>2110</v>
      </c>
      <c r="K56" s="590">
        <f>Глэдис!O59</f>
        <v>1790</v>
      </c>
      <c r="L56" s="425">
        <f t="shared" si="2"/>
        <v>1880</v>
      </c>
      <c r="M56" s="395">
        <v>2010</v>
      </c>
      <c r="Q56" s="286"/>
      <c r="S56" s="286"/>
    </row>
    <row r="57" spans="1:19" ht="20.100000000000001" customHeight="1" x14ac:dyDescent="0.25">
      <c r="A57" s="488">
        <v>39</v>
      </c>
      <c r="B57" s="404" t="s">
        <v>160</v>
      </c>
      <c r="C57" s="89" t="s">
        <v>258</v>
      </c>
      <c r="D57" s="33" t="s">
        <v>186</v>
      </c>
      <c r="E57" s="96"/>
      <c r="F57" s="232"/>
      <c r="G57" s="589">
        <f t="shared" si="3"/>
        <v>4290</v>
      </c>
      <c r="H57" s="874">
        <f t="shared" si="5"/>
        <v>4500</v>
      </c>
      <c r="I57" s="590">
        <f t="shared" si="6"/>
        <v>1450</v>
      </c>
      <c r="J57" s="425">
        <f t="shared" si="4"/>
        <v>1520</v>
      </c>
      <c r="K57" s="590">
        <f>Глэдис!O60</f>
        <v>2840</v>
      </c>
      <c r="L57" s="425">
        <f t="shared" si="2"/>
        <v>2980</v>
      </c>
      <c r="M57" s="395">
        <v>1450</v>
      </c>
      <c r="Q57" s="286"/>
      <c r="S57" s="286"/>
    </row>
    <row r="58" spans="1:19" ht="20.100000000000001" customHeight="1" x14ac:dyDescent="0.25">
      <c r="A58" s="488">
        <v>40</v>
      </c>
      <c r="B58" s="404" t="s">
        <v>129</v>
      </c>
      <c r="C58" s="89" t="s">
        <v>259</v>
      </c>
      <c r="D58" s="33" t="s">
        <v>186</v>
      </c>
      <c r="E58" s="96"/>
      <c r="F58" s="232"/>
      <c r="G58" s="589">
        <f t="shared" si="3"/>
        <v>4560</v>
      </c>
      <c r="H58" s="874">
        <f t="shared" si="5"/>
        <v>4790</v>
      </c>
      <c r="I58" s="590">
        <f t="shared" si="6"/>
        <v>1720</v>
      </c>
      <c r="J58" s="425">
        <f t="shared" si="4"/>
        <v>1810</v>
      </c>
      <c r="K58" s="590">
        <f>Глэдис!O61</f>
        <v>2840</v>
      </c>
      <c r="L58" s="425">
        <f t="shared" si="2"/>
        <v>2980</v>
      </c>
      <c r="M58" s="395">
        <v>1720</v>
      </c>
      <c r="Q58" s="286"/>
      <c r="S58" s="286"/>
    </row>
    <row r="59" spans="1:19" ht="20.100000000000001" customHeight="1" x14ac:dyDescent="0.25">
      <c r="A59" s="488">
        <v>41</v>
      </c>
      <c r="B59" s="225" t="s">
        <v>348</v>
      </c>
      <c r="C59" s="89" t="s">
        <v>260</v>
      </c>
      <c r="D59" s="32" t="s">
        <v>23</v>
      </c>
      <c r="E59" s="96">
        <v>3</v>
      </c>
      <c r="F59" s="232">
        <v>0.01</v>
      </c>
      <c r="G59" s="589">
        <f t="shared" si="3"/>
        <v>2150</v>
      </c>
      <c r="H59" s="874">
        <f t="shared" si="5"/>
        <v>2260</v>
      </c>
      <c r="I59" s="590">
        <f t="shared" si="6"/>
        <v>920</v>
      </c>
      <c r="J59" s="425">
        <f t="shared" si="4"/>
        <v>970</v>
      </c>
      <c r="K59" s="590">
        <f>Глэдис!O62</f>
        <v>1230</v>
      </c>
      <c r="L59" s="425">
        <f t="shared" si="2"/>
        <v>1290</v>
      </c>
      <c r="M59" s="395">
        <v>920</v>
      </c>
      <c r="Q59" s="286"/>
      <c r="S59" s="286"/>
    </row>
    <row r="60" spans="1:19" ht="20.100000000000001" customHeight="1" x14ac:dyDescent="0.25">
      <c r="A60" s="488">
        <v>42</v>
      </c>
      <c r="B60" s="225" t="s">
        <v>231</v>
      </c>
      <c r="C60" s="89" t="s">
        <v>269</v>
      </c>
      <c r="D60" s="33" t="s">
        <v>23</v>
      </c>
      <c r="E60" s="96"/>
      <c r="F60" s="232"/>
      <c r="G60" s="589">
        <f t="shared" si="3"/>
        <v>2300</v>
      </c>
      <c r="H60" s="874">
        <f t="shared" si="5"/>
        <v>2410</v>
      </c>
      <c r="I60" s="590">
        <f t="shared" si="6"/>
        <v>1070</v>
      </c>
      <c r="J60" s="425">
        <f t="shared" si="4"/>
        <v>1120</v>
      </c>
      <c r="K60" s="590">
        <f>Глэдис!O63</f>
        <v>1230</v>
      </c>
      <c r="L60" s="425">
        <f t="shared" si="2"/>
        <v>1290</v>
      </c>
      <c r="M60" s="395">
        <v>1070</v>
      </c>
      <c r="Q60" s="286"/>
      <c r="S60" s="286"/>
    </row>
    <row r="61" spans="1:19" ht="20.100000000000001" customHeight="1" x14ac:dyDescent="0.25">
      <c r="A61" s="488">
        <v>43</v>
      </c>
      <c r="B61" s="229" t="s">
        <v>282</v>
      </c>
      <c r="C61" s="89" t="s">
        <v>260</v>
      </c>
      <c r="D61" s="32" t="s">
        <v>301</v>
      </c>
      <c r="E61" s="96"/>
      <c r="F61" s="232"/>
      <c r="G61" s="589">
        <f t="shared" si="3"/>
        <v>2460</v>
      </c>
      <c r="H61" s="874">
        <f t="shared" si="5"/>
        <v>2590</v>
      </c>
      <c r="I61" s="590">
        <f t="shared" si="6"/>
        <v>1160</v>
      </c>
      <c r="J61" s="425">
        <f t="shared" si="4"/>
        <v>1220</v>
      </c>
      <c r="K61" s="590">
        <f>Глэдис!O64</f>
        <v>1300</v>
      </c>
      <c r="L61" s="425">
        <f t="shared" si="2"/>
        <v>1370</v>
      </c>
      <c r="M61" s="395">
        <v>1160</v>
      </c>
      <c r="Q61" s="286"/>
      <c r="S61" s="286"/>
    </row>
    <row r="62" spans="1:19" ht="20.100000000000001" customHeight="1" x14ac:dyDescent="0.25">
      <c r="A62" s="488">
        <v>44</v>
      </c>
      <c r="B62" s="229" t="s">
        <v>285</v>
      </c>
      <c r="C62" s="89" t="s">
        <v>269</v>
      </c>
      <c r="D62" s="32" t="s">
        <v>301</v>
      </c>
      <c r="E62" s="96"/>
      <c r="F62" s="232"/>
      <c r="G62" s="589">
        <f t="shared" si="3"/>
        <v>2660</v>
      </c>
      <c r="H62" s="874">
        <f t="shared" si="5"/>
        <v>2800</v>
      </c>
      <c r="I62" s="590">
        <f t="shared" si="6"/>
        <v>1360</v>
      </c>
      <c r="J62" s="425">
        <f t="shared" si="4"/>
        <v>1430</v>
      </c>
      <c r="K62" s="590">
        <f>Глэдис!O65</f>
        <v>1300</v>
      </c>
      <c r="L62" s="425">
        <f t="shared" si="2"/>
        <v>1370</v>
      </c>
      <c r="M62" s="395">
        <v>1360</v>
      </c>
      <c r="Q62" s="286"/>
      <c r="S62" s="286"/>
    </row>
    <row r="63" spans="1:19" ht="20.100000000000001" customHeight="1" x14ac:dyDescent="0.25">
      <c r="A63" s="488">
        <v>45</v>
      </c>
      <c r="B63" s="225" t="s">
        <v>346</v>
      </c>
      <c r="C63" s="89" t="s">
        <v>258</v>
      </c>
      <c r="D63" s="32" t="s">
        <v>20</v>
      </c>
      <c r="E63" s="96">
        <v>4</v>
      </c>
      <c r="F63" s="232">
        <v>0.01</v>
      </c>
      <c r="G63" s="589">
        <f t="shared" si="3"/>
        <v>3480</v>
      </c>
      <c r="H63" s="874">
        <f t="shared" si="5"/>
        <v>3650</v>
      </c>
      <c r="I63" s="590">
        <f t="shared" si="6"/>
        <v>1200</v>
      </c>
      <c r="J63" s="425">
        <f t="shared" si="4"/>
        <v>1260</v>
      </c>
      <c r="K63" s="590">
        <f>Глэдис!O66</f>
        <v>2280</v>
      </c>
      <c r="L63" s="425">
        <f t="shared" si="2"/>
        <v>2390</v>
      </c>
      <c r="M63" s="395">
        <v>1200</v>
      </c>
      <c r="Q63" s="286"/>
      <c r="S63" s="286"/>
    </row>
    <row r="64" spans="1:19" ht="20.100000000000001" customHeight="1" x14ac:dyDescent="0.25">
      <c r="A64" s="488">
        <v>46</v>
      </c>
      <c r="B64" s="225" t="s">
        <v>347</v>
      </c>
      <c r="C64" s="89" t="s">
        <v>259</v>
      </c>
      <c r="D64" s="32" t="s">
        <v>20</v>
      </c>
      <c r="E64" s="96">
        <v>4</v>
      </c>
      <c r="F64" s="232">
        <v>0.01</v>
      </c>
      <c r="G64" s="589">
        <f t="shared" si="3"/>
        <v>3690</v>
      </c>
      <c r="H64" s="874">
        <f t="shared" si="5"/>
        <v>3870</v>
      </c>
      <c r="I64" s="590">
        <f t="shared" si="6"/>
        <v>1410</v>
      </c>
      <c r="J64" s="425">
        <f t="shared" si="4"/>
        <v>1480</v>
      </c>
      <c r="K64" s="590">
        <f>Глэдис!O67</f>
        <v>2280</v>
      </c>
      <c r="L64" s="425">
        <f t="shared" si="2"/>
        <v>2390</v>
      </c>
      <c r="M64" s="395">
        <v>1410</v>
      </c>
      <c r="Q64" s="286"/>
      <c r="S64" s="286"/>
    </row>
    <row r="65" spans="1:19" ht="20.100000000000001" customHeight="1" x14ac:dyDescent="0.25">
      <c r="A65" s="488">
        <v>47</v>
      </c>
      <c r="B65" s="396" t="s">
        <v>226</v>
      </c>
      <c r="C65" s="160" t="s">
        <v>112</v>
      </c>
      <c r="D65" s="132" t="s">
        <v>113</v>
      </c>
      <c r="E65" s="186"/>
      <c r="F65" s="235"/>
      <c r="G65" s="589">
        <f t="shared" si="3"/>
        <v>3460</v>
      </c>
      <c r="H65" s="874">
        <f t="shared" si="5"/>
        <v>3640</v>
      </c>
      <c r="I65" s="590">
        <f t="shared" si="6"/>
        <v>1900</v>
      </c>
      <c r="J65" s="425">
        <f t="shared" si="4"/>
        <v>2000</v>
      </c>
      <c r="K65" s="590">
        <f>Глэдис!O68</f>
        <v>1560</v>
      </c>
      <c r="L65" s="425">
        <f t="shared" si="2"/>
        <v>1640</v>
      </c>
      <c r="M65" s="395">
        <v>1900</v>
      </c>
      <c r="Q65" s="286"/>
      <c r="S65" s="286"/>
    </row>
    <row r="66" spans="1:19" ht="20.100000000000001" customHeight="1" x14ac:dyDescent="0.25">
      <c r="A66" s="488">
        <v>48</v>
      </c>
      <c r="B66" s="396" t="s">
        <v>428</v>
      </c>
      <c r="C66" s="160" t="s">
        <v>112</v>
      </c>
      <c r="D66" s="132" t="s">
        <v>429</v>
      </c>
      <c r="E66" s="186"/>
      <c r="F66" s="235"/>
      <c r="G66" s="589">
        <f t="shared" si="3"/>
        <v>3760</v>
      </c>
      <c r="H66" s="874">
        <f t="shared" si="5"/>
        <v>3950</v>
      </c>
      <c r="I66" s="590">
        <f t="shared" si="6"/>
        <v>1970</v>
      </c>
      <c r="J66" s="425">
        <f t="shared" si="4"/>
        <v>2070</v>
      </c>
      <c r="K66" s="590">
        <f>Глэдис!O69</f>
        <v>1790</v>
      </c>
      <c r="L66" s="425">
        <f t="shared" si="2"/>
        <v>1880</v>
      </c>
      <c r="M66" s="395">
        <v>1970</v>
      </c>
      <c r="Q66" s="286"/>
      <c r="S66" s="286"/>
    </row>
    <row r="67" spans="1:19" ht="20.100000000000001" customHeight="1" x14ac:dyDescent="0.25">
      <c r="A67" s="488">
        <v>49</v>
      </c>
      <c r="B67" s="404" t="s">
        <v>331</v>
      </c>
      <c r="C67" s="89" t="s">
        <v>258</v>
      </c>
      <c r="D67" s="32" t="s">
        <v>342</v>
      </c>
      <c r="E67" s="96"/>
      <c r="F67" s="232"/>
      <c r="G67" s="589">
        <f t="shared" si="3"/>
        <v>2840</v>
      </c>
      <c r="H67" s="874">
        <f t="shared" si="5"/>
        <v>2980</v>
      </c>
      <c r="I67" s="590">
        <f t="shared" si="6"/>
        <v>1160</v>
      </c>
      <c r="J67" s="425">
        <f t="shared" si="4"/>
        <v>1220</v>
      </c>
      <c r="K67" s="590">
        <f>Глэдис!O70</f>
        <v>1680</v>
      </c>
      <c r="L67" s="425">
        <f t="shared" si="2"/>
        <v>1760</v>
      </c>
      <c r="M67" s="395">
        <v>1160</v>
      </c>
      <c r="Q67" s="286"/>
      <c r="S67" s="286"/>
    </row>
    <row r="68" spans="1:19" ht="20.100000000000001" customHeight="1" x14ac:dyDescent="0.25">
      <c r="A68" s="488">
        <v>50</v>
      </c>
      <c r="B68" s="404" t="s">
        <v>332</v>
      </c>
      <c r="C68" s="89" t="s">
        <v>258</v>
      </c>
      <c r="D68" s="32" t="s">
        <v>343</v>
      </c>
      <c r="E68" s="96"/>
      <c r="F68" s="232"/>
      <c r="G68" s="589">
        <f t="shared" si="3"/>
        <v>3530</v>
      </c>
      <c r="H68" s="874">
        <f t="shared" si="5"/>
        <v>3710</v>
      </c>
      <c r="I68" s="590">
        <f t="shared" si="6"/>
        <v>1400</v>
      </c>
      <c r="J68" s="425">
        <f t="shared" si="4"/>
        <v>1470</v>
      </c>
      <c r="K68" s="590">
        <f>Глэдис!O71</f>
        <v>2130</v>
      </c>
      <c r="L68" s="425">
        <f t="shared" si="2"/>
        <v>2240</v>
      </c>
      <c r="M68" s="395">
        <v>1400</v>
      </c>
      <c r="Q68" s="286"/>
      <c r="S68" s="286"/>
    </row>
    <row r="69" spans="1:19" ht="20.100000000000001" customHeight="1" x14ac:dyDescent="0.25">
      <c r="A69" s="488">
        <v>51</v>
      </c>
      <c r="B69" s="225" t="s">
        <v>344</v>
      </c>
      <c r="C69" s="89" t="s">
        <v>256</v>
      </c>
      <c r="D69" s="32" t="s">
        <v>19</v>
      </c>
      <c r="E69" s="96">
        <v>8</v>
      </c>
      <c r="F69" s="232">
        <v>0.02</v>
      </c>
      <c r="G69" s="589">
        <f t="shared" si="3"/>
        <v>3950</v>
      </c>
      <c r="H69" s="874">
        <f t="shared" si="5"/>
        <v>4140</v>
      </c>
      <c r="I69" s="590">
        <f t="shared" si="6"/>
        <v>2290</v>
      </c>
      <c r="J69" s="425">
        <f t="shared" si="4"/>
        <v>2400</v>
      </c>
      <c r="K69" s="590">
        <f>Глэдис!O72</f>
        <v>1660</v>
      </c>
      <c r="L69" s="425">
        <f t="shared" si="2"/>
        <v>1740</v>
      </c>
      <c r="M69" s="395">
        <v>2290</v>
      </c>
      <c r="Q69" s="286"/>
      <c r="S69" s="286"/>
    </row>
    <row r="70" spans="1:19" ht="20.100000000000001" customHeight="1" x14ac:dyDescent="0.25">
      <c r="A70" s="488">
        <v>52</v>
      </c>
      <c r="B70" s="225" t="s">
        <v>345</v>
      </c>
      <c r="C70" s="89" t="s">
        <v>254</v>
      </c>
      <c r="D70" s="32" t="s">
        <v>19</v>
      </c>
      <c r="E70" s="96">
        <v>8</v>
      </c>
      <c r="F70" s="232">
        <v>0.02</v>
      </c>
      <c r="G70" s="589">
        <f t="shared" si="3"/>
        <v>4360</v>
      </c>
      <c r="H70" s="874">
        <f t="shared" si="5"/>
        <v>4580</v>
      </c>
      <c r="I70" s="590">
        <f t="shared" si="6"/>
        <v>2700</v>
      </c>
      <c r="J70" s="425">
        <f t="shared" si="4"/>
        <v>2840</v>
      </c>
      <c r="K70" s="590">
        <f>Глэдис!O73</f>
        <v>1660</v>
      </c>
      <c r="L70" s="425">
        <f t="shared" si="2"/>
        <v>1740</v>
      </c>
      <c r="M70" s="395">
        <v>2700</v>
      </c>
      <c r="Q70" s="286"/>
      <c r="S70" s="286"/>
    </row>
    <row r="71" spans="1:19" ht="20.100000000000001" customHeight="1" x14ac:dyDescent="0.25">
      <c r="A71" s="488">
        <v>53</v>
      </c>
      <c r="B71" s="404" t="s">
        <v>125</v>
      </c>
      <c r="C71" s="87" t="s">
        <v>253</v>
      </c>
      <c r="D71" s="33" t="s">
        <v>138</v>
      </c>
      <c r="E71" s="96"/>
      <c r="F71" s="232"/>
      <c r="G71" s="589">
        <f t="shared" si="3"/>
        <v>4860</v>
      </c>
      <c r="H71" s="874">
        <f t="shared" si="5"/>
        <v>5100</v>
      </c>
      <c r="I71" s="590">
        <f t="shared" si="6"/>
        <v>2780</v>
      </c>
      <c r="J71" s="425">
        <f t="shared" si="4"/>
        <v>2920</v>
      </c>
      <c r="K71" s="590">
        <f>Глэдис!O74</f>
        <v>2080</v>
      </c>
      <c r="L71" s="425">
        <f t="shared" si="2"/>
        <v>2180</v>
      </c>
      <c r="M71" s="395">
        <v>2780</v>
      </c>
      <c r="Q71" s="286"/>
      <c r="S71" s="286"/>
    </row>
    <row r="72" spans="1:19" ht="20.100000000000001" customHeight="1" x14ac:dyDescent="0.25">
      <c r="A72" s="488">
        <v>54</v>
      </c>
      <c r="B72" s="404" t="s">
        <v>322</v>
      </c>
      <c r="C72" s="89" t="s">
        <v>254</v>
      </c>
      <c r="D72" s="33" t="s">
        <v>138</v>
      </c>
      <c r="E72" s="96"/>
      <c r="F72" s="232"/>
      <c r="G72" s="589">
        <f t="shared" si="3"/>
        <v>5410</v>
      </c>
      <c r="H72" s="874">
        <f t="shared" si="5"/>
        <v>5680</v>
      </c>
      <c r="I72" s="590">
        <f t="shared" si="6"/>
        <v>3330</v>
      </c>
      <c r="J72" s="425">
        <f t="shared" si="4"/>
        <v>3500</v>
      </c>
      <c r="K72" s="590">
        <f>Глэдис!O75</f>
        <v>2080</v>
      </c>
      <c r="L72" s="425">
        <f t="shared" si="2"/>
        <v>2180</v>
      </c>
      <c r="M72" s="395">
        <v>3330</v>
      </c>
      <c r="Q72" s="286"/>
      <c r="S72" s="286"/>
    </row>
    <row r="73" spans="1:19" ht="20.100000000000001" customHeight="1" x14ac:dyDescent="0.25">
      <c r="A73" s="488">
        <v>55</v>
      </c>
      <c r="B73" s="225" t="s">
        <v>48</v>
      </c>
      <c r="C73" s="92" t="s">
        <v>49</v>
      </c>
      <c r="D73" s="32" t="s">
        <v>50</v>
      </c>
      <c r="E73" s="96">
        <v>5</v>
      </c>
      <c r="F73" s="232">
        <v>0.01</v>
      </c>
      <c r="G73" s="589">
        <f t="shared" si="3"/>
        <v>3000</v>
      </c>
      <c r="H73" s="874">
        <f t="shared" si="5"/>
        <v>3150</v>
      </c>
      <c r="I73" s="590">
        <f t="shared" si="6"/>
        <v>1340</v>
      </c>
      <c r="J73" s="425">
        <f t="shared" si="4"/>
        <v>1410</v>
      </c>
      <c r="K73" s="590">
        <f>Глэдис!O76</f>
        <v>1660</v>
      </c>
      <c r="L73" s="425">
        <f t="shared" si="2"/>
        <v>1740</v>
      </c>
      <c r="M73" s="395">
        <v>1340</v>
      </c>
      <c r="Q73" s="286"/>
      <c r="S73" s="286"/>
    </row>
    <row r="74" spans="1:19" ht="20.100000000000001" customHeight="1" x14ac:dyDescent="0.25">
      <c r="A74" s="488">
        <v>56</v>
      </c>
      <c r="B74" s="225" t="s">
        <v>45</v>
      </c>
      <c r="C74" s="92" t="s">
        <v>46</v>
      </c>
      <c r="D74" s="32" t="s">
        <v>39</v>
      </c>
      <c r="E74" s="96">
        <v>6</v>
      </c>
      <c r="F74" s="232">
        <v>0.01</v>
      </c>
      <c r="G74" s="589">
        <f t="shared" si="3"/>
        <v>3280</v>
      </c>
      <c r="H74" s="874">
        <f t="shared" si="5"/>
        <v>3440</v>
      </c>
      <c r="I74" s="590">
        <f t="shared" si="6"/>
        <v>1850</v>
      </c>
      <c r="J74" s="425">
        <f t="shared" si="4"/>
        <v>1940</v>
      </c>
      <c r="K74" s="590">
        <f>Глэдис!O77</f>
        <v>1430</v>
      </c>
      <c r="L74" s="425">
        <f t="shared" si="2"/>
        <v>1500</v>
      </c>
      <c r="M74" s="395">
        <v>1850</v>
      </c>
      <c r="Q74" s="286"/>
      <c r="S74" s="286"/>
    </row>
    <row r="75" spans="1:19" ht="20.100000000000001" customHeight="1" x14ac:dyDescent="0.25">
      <c r="A75" s="488">
        <v>57</v>
      </c>
      <c r="B75" s="230" t="s">
        <v>100</v>
      </c>
      <c r="C75" s="92" t="s">
        <v>101</v>
      </c>
      <c r="D75" s="32" t="s">
        <v>39</v>
      </c>
      <c r="E75" s="96">
        <v>6</v>
      </c>
      <c r="F75" s="232">
        <v>0.01</v>
      </c>
      <c r="G75" s="589">
        <f t="shared" si="3"/>
        <v>3070</v>
      </c>
      <c r="H75" s="874">
        <f t="shared" si="5"/>
        <v>3220</v>
      </c>
      <c r="I75" s="590">
        <f t="shared" si="6"/>
        <v>1640</v>
      </c>
      <c r="J75" s="425">
        <f t="shared" si="4"/>
        <v>1720</v>
      </c>
      <c r="K75" s="590">
        <f>Глэдис!O78</f>
        <v>1430</v>
      </c>
      <c r="L75" s="425">
        <f t="shared" si="2"/>
        <v>1500</v>
      </c>
      <c r="M75" s="395">
        <v>1640</v>
      </c>
      <c r="Q75" s="286"/>
      <c r="S75" s="286"/>
    </row>
    <row r="76" spans="1:19" ht="20.100000000000001" customHeight="1" x14ac:dyDescent="0.25">
      <c r="A76" s="488">
        <v>58</v>
      </c>
      <c r="B76" s="230" t="s">
        <v>333</v>
      </c>
      <c r="C76" s="92" t="s">
        <v>46</v>
      </c>
      <c r="D76" s="32" t="s">
        <v>334</v>
      </c>
      <c r="E76" s="96"/>
      <c r="F76" s="232"/>
      <c r="G76" s="589">
        <f t="shared" si="3"/>
        <v>3510</v>
      </c>
      <c r="H76" s="874">
        <f t="shared" si="5"/>
        <v>3690</v>
      </c>
      <c r="I76" s="590">
        <f t="shared" si="6"/>
        <v>1900</v>
      </c>
      <c r="J76" s="425">
        <f t="shared" si="4"/>
        <v>2000</v>
      </c>
      <c r="K76" s="590">
        <f>Глэдис!O79</f>
        <v>1610</v>
      </c>
      <c r="L76" s="425">
        <f t="shared" si="2"/>
        <v>1690</v>
      </c>
      <c r="M76" s="395">
        <v>1900</v>
      </c>
      <c r="Q76" s="286"/>
      <c r="S76" s="286"/>
    </row>
    <row r="77" spans="1:19" ht="20.100000000000001" customHeight="1" x14ac:dyDescent="0.25">
      <c r="A77" s="488">
        <v>59</v>
      </c>
      <c r="B77" s="225" t="s">
        <v>47</v>
      </c>
      <c r="C77" s="92" t="s">
        <v>46</v>
      </c>
      <c r="D77" s="32" t="s">
        <v>43</v>
      </c>
      <c r="E77" s="96">
        <v>8</v>
      </c>
      <c r="F77" s="232">
        <v>0.02</v>
      </c>
      <c r="G77" s="589">
        <f t="shared" si="3"/>
        <v>3880</v>
      </c>
      <c r="H77" s="874">
        <f t="shared" si="5"/>
        <v>4070</v>
      </c>
      <c r="I77" s="590">
        <f t="shared" si="6"/>
        <v>2290</v>
      </c>
      <c r="J77" s="425">
        <f t="shared" si="4"/>
        <v>2400</v>
      </c>
      <c r="K77" s="590">
        <f>Глэдис!O80</f>
        <v>1590</v>
      </c>
      <c r="L77" s="425">
        <f t="shared" si="2"/>
        <v>1670</v>
      </c>
      <c r="M77" s="395">
        <v>2290</v>
      </c>
      <c r="Q77" s="286"/>
      <c r="S77" s="286"/>
    </row>
    <row r="78" spans="1:19" ht="20.100000000000001" customHeight="1" x14ac:dyDescent="0.25">
      <c r="A78" s="488">
        <v>60</v>
      </c>
      <c r="B78" s="225" t="s">
        <v>24</v>
      </c>
      <c r="C78" s="92" t="s">
        <v>25</v>
      </c>
      <c r="D78" s="32" t="s">
        <v>26</v>
      </c>
      <c r="E78" s="96">
        <v>2</v>
      </c>
      <c r="F78" s="232">
        <v>0.01</v>
      </c>
      <c r="G78" s="589">
        <f t="shared" si="3"/>
        <v>1820</v>
      </c>
      <c r="H78" s="874">
        <f t="shared" si="5"/>
        <v>1920</v>
      </c>
      <c r="I78" s="590">
        <f t="shared" si="6"/>
        <v>700</v>
      </c>
      <c r="J78" s="425">
        <f t="shared" si="4"/>
        <v>740</v>
      </c>
      <c r="K78" s="590">
        <f>Глэдис!O81</f>
        <v>1120</v>
      </c>
      <c r="L78" s="425">
        <f t="shared" si="2"/>
        <v>1180</v>
      </c>
      <c r="M78" s="395">
        <v>700</v>
      </c>
      <c r="Q78" s="286"/>
      <c r="S78" s="286"/>
    </row>
    <row r="79" spans="1:19" ht="20.100000000000001" customHeight="1" x14ac:dyDescent="0.25">
      <c r="A79" s="488">
        <v>61</v>
      </c>
      <c r="B79" s="225" t="s">
        <v>323</v>
      </c>
      <c r="C79" s="92" t="s">
        <v>119</v>
      </c>
      <c r="D79" s="32" t="s">
        <v>105</v>
      </c>
      <c r="E79" s="96">
        <v>2</v>
      </c>
      <c r="F79" s="232">
        <v>0.01</v>
      </c>
      <c r="G79" s="589">
        <f t="shared" si="3"/>
        <v>1770</v>
      </c>
      <c r="H79" s="874">
        <f t="shared" si="5"/>
        <v>1850</v>
      </c>
      <c r="I79" s="590">
        <f t="shared" si="6"/>
        <v>690</v>
      </c>
      <c r="J79" s="425">
        <f t="shared" si="4"/>
        <v>720</v>
      </c>
      <c r="K79" s="590">
        <f>Глэдис!O82</f>
        <v>1080</v>
      </c>
      <c r="L79" s="425">
        <f t="shared" si="2"/>
        <v>1130</v>
      </c>
      <c r="M79" s="395">
        <v>690</v>
      </c>
      <c r="Q79" s="286"/>
      <c r="S79" s="286"/>
    </row>
    <row r="80" spans="1:19" ht="20.100000000000001" customHeight="1" x14ac:dyDescent="0.25">
      <c r="A80" s="488">
        <v>62</v>
      </c>
      <c r="B80" s="225" t="s">
        <v>27</v>
      </c>
      <c r="C80" s="92" t="s">
        <v>25</v>
      </c>
      <c r="D80" s="32" t="s">
        <v>28</v>
      </c>
      <c r="E80" s="96">
        <v>3</v>
      </c>
      <c r="F80" s="232">
        <v>0.01</v>
      </c>
      <c r="G80" s="589">
        <f t="shared" si="3"/>
        <v>2250</v>
      </c>
      <c r="H80" s="874">
        <f t="shared" si="5"/>
        <v>2360</v>
      </c>
      <c r="I80" s="590">
        <f t="shared" si="6"/>
        <v>970</v>
      </c>
      <c r="J80" s="425">
        <f t="shared" si="4"/>
        <v>1020</v>
      </c>
      <c r="K80" s="590">
        <f>Глэдис!O83</f>
        <v>1280</v>
      </c>
      <c r="L80" s="425">
        <f t="shared" si="2"/>
        <v>1340</v>
      </c>
      <c r="M80" s="395">
        <v>970</v>
      </c>
      <c r="Q80" s="286"/>
      <c r="S80" s="286"/>
    </row>
    <row r="81" spans="1:21" ht="20.100000000000001" customHeight="1" x14ac:dyDescent="0.25">
      <c r="A81" s="488">
        <v>63</v>
      </c>
      <c r="B81" s="225" t="s">
        <v>53</v>
      </c>
      <c r="C81" s="92" t="s">
        <v>54</v>
      </c>
      <c r="D81" s="32" t="s">
        <v>55</v>
      </c>
      <c r="E81" s="96">
        <v>4</v>
      </c>
      <c r="F81" s="232">
        <v>0.01</v>
      </c>
      <c r="G81" s="589">
        <f t="shared" si="3"/>
        <v>2660</v>
      </c>
      <c r="H81" s="874">
        <f t="shared" si="5"/>
        <v>2790</v>
      </c>
      <c r="I81" s="590">
        <f t="shared" si="6"/>
        <v>1200</v>
      </c>
      <c r="J81" s="425">
        <f t="shared" si="4"/>
        <v>1260</v>
      </c>
      <c r="K81" s="590">
        <f>Глэдис!O84</f>
        <v>1460</v>
      </c>
      <c r="L81" s="425">
        <f t="shared" si="2"/>
        <v>1530</v>
      </c>
      <c r="M81" s="395">
        <v>1200</v>
      </c>
      <c r="Q81" s="286"/>
      <c r="S81" s="286"/>
    </row>
    <row r="82" spans="1:21" ht="20.100000000000001" customHeight="1" x14ac:dyDescent="0.25">
      <c r="A82" s="488">
        <v>64</v>
      </c>
      <c r="B82" s="225" t="s">
        <v>335</v>
      </c>
      <c r="C82" s="92" t="s">
        <v>25</v>
      </c>
      <c r="D82" s="32" t="s">
        <v>336</v>
      </c>
      <c r="E82" s="96"/>
      <c r="F82" s="232"/>
      <c r="G82" s="589">
        <f t="shared" si="3"/>
        <v>2360</v>
      </c>
      <c r="H82" s="874">
        <f t="shared" si="5"/>
        <v>2480</v>
      </c>
      <c r="I82" s="590">
        <f t="shared" si="6"/>
        <v>990</v>
      </c>
      <c r="J82" s="425">
        <f t="shared" si="4"/>
        <v>1040</v>
      </c>
      <c r="K82" s="590">
        <f>Глэдис!O85</f>
        <v>1370</v>
      </c>
      <c r="L82" s="425">
        <f t="shared" si="2"/>
        <v>1440</v>
      </c>
      <c r="M82" s="395">
        <v>990</v>
      </c>
      <c r="Q82" s="286"/>
      <c r="S82" s="286"/>
    </row>
    <row r="83" spans="1:21" ht="20.100000000000001" customHeight="1" x14ac:dyDescent="0.25">
      <c r="A83" s="488">
        <v>65</v>
      </c>
      <c r="B83" s="225" t="s">
        <v>29</v>
      </c>
      <c r="C83" s="92" t="s">
        <v>25</v>
      </c>
      <c r="D83" s="32" t="s">
        <v>30</v>
      </c>
      <c r="E83" s="96">
        <v>4</v>
      </c>
      <c r="F83" s="232">
        <v>0.01</v>
      </c>
      <c r="G83" s="589">
        <f t="shared" si="3"/>
        <v>2610</v>
      </c>
      <c r="H83" s="874">
        <f t="shared" ref="H83:H125" si="7">L83+J83</f>
        <v>2740</v>
      </c>
      <c r="I83" s="590">
        <f t="shared" ref="I83:I125" si="8">ROUND(M83*(1+ОбщаяНаценка/100),-1)</f>
        <v>1200</v>
      </c>
      <c r="J83" s="425">
        <f t="shared" si="4"/>
        <v>1260</v>
      </c>
      <c r="K83" s="590">
        <f>Глэдис!O86</f>
        <v>1410</v>
      </c>
      <c r="L83" s="425">
        <f t="shared" ref="L83:L139" si="9">ROUND(K83*1.05,-1)</f>
        <v>1480</v>
      </c>
      <c r="M83" s="395">
        <v>1200</v>
      </c>
      <c r="Q83" s="286"/>
      <c r="S83" s="286"/>
    </row>
    <row r="84" spans="1:21" ht="20.100000000000001" customHeight="1" x14ac:dyDescent="0.25">
      <c r="A84" s="488">
        <v>66</v>
      </c>
      <c r="B84" s="225" t="s">
        <v>90</v>
      </c>
      <c r="C84" s="92" t="s">
        <v>91</v>
      </c>
      <c r="D84" s="61" t="s">
        <v>30</v>
      </c>
      <c r="E84" s="96">
        <v>4</v>
      </c>
      <c r="F84" s="232">
        <v>0.01</v>
      </c>
      <c r="G84" s="589">
        <f t="shared" ref="G84:G139" si="10">I84+K84</f>
        <v>3700</v>
      </c>
      <c r="H84" s="874">
        <f t="shared" si="7"/>
        <v>3890</v>
      </c>
      <c r="I84" s="590">
        <f t="shared" si="8"/>
        <v>1330</v>
      </c>
      <c r="J84" s="425">
        <f t="shared" ref="J84:J139" si="11">ROUND(I84*1.05,-1)</f>
        <v>1400</v>
      </c>
      <c r="K84" s="590">
        <f>Глэдис!O87</f>
        <v>2370</v>
      </c>
      <c r="L84" s="425">
        <f t="shared" si="9"/>
        <v>2490</v>
      </c>
      <c r="M84" s="395">
        <v>1330</v>
      </c>
      <c r="Q84" s="286"/>
      <c r="S84" s="286"/>
    </row>
    <row r="85" spans="1:21" s="453" customFormat="1" ht="20.100000000000001" customHeight="1" x14ac:dyDescent="0.25">
      <c r="A85" s="528">
        <v>67</v>
      </c>
      <c r="B85" s="448" t="s">
        <v>480</v>
      </c>
      <c r="C85" s="449" t="s">
        <v>91</v>
      </c>
      <c r="D85" s="450" t="s">
        <v>30</v>
      </c>
      <c r="E85" s="451">
        <v>4</v>
      </c>
      <c r="F85" s="452">
        <v>0.01</v>
      </c>
      <c r="G85" s="589">
        <f t="shared" si="10"/>
        <v>8890</v>
      </c>
      <c r="H85" s="875">
        <f t="shared" ref="H85" si="12">L85+J85</f>
        <v>9340</v>
      </c>
      <c r="I85" s="592">
        <f t="shared" ref="I85" si="13">ROUND(M85*(1+ОбщаяНаценка/100),-1)</f>
        <v>1330</v>
      </c>
      <c r="J85" s="591">
        <f t="shared" ref="J85" si="14">ROUND(I85*1.05,-1)</f>
        <v>1400</v>
      </c>
      <c r="K85" s="592">
        <f>Глэдис!O88</f>
        <v>7560</v>
      </c>
      <c r="L85" s="425">
        <f t="shared" si="9"/>
        <v>7940</v>
      </c>
      <c r="M85" s="453">
        <v>1330</v>
      </c>
      <c r="N85" s="454" t="s">
        <v>492</v>
      </c>
      <c r="Q85" s="406"/>
      <c r="R85" s="455"/>
      <c r="S85" s="406"/>
      <c r="T85" s="455"/>
      <c r="U85" s="455"/>
    </row>
    <row r="86" spans="1:21" s="453" customFormat="1" ht="20.100000000000001" customHeight="1" x14ac:dyDescent="0.25">
      <c r="A86" s="528">
        <v>68</v>
      </c>
      <c r="B86" s="448" t="s">
        <v>31</v>
      </c>
      <c r="C86" s="449" t="s">
        <v>32</v>
      </c>
      <c r="D86" s="456" t="s">
        <v>30</v>
      </c>
      <c r="E86" s="451">
        <v>4</v>
      </c>
      <c r="F86" s="452">
        <v>0.01</v>
      </c>
      <c r="G86" s="589">
        <f t="shared" si="10"/>
        <v>4180</v>
      </c>
      <c r="H86" s="875">
        <f t="shared" si="7"/>
        <v>4390</v>
      </c>
      <c r="I86" s="592">
        <f t="shared" si="8"/>
        <v>1570</v>
      </c>
      <c r="J86" s="591">
        <f t="shared" si="11"/>
        <v>1650</v>
      </c>
      <c r="K86" s="592">
        <f>Глэдис!O89</f>
        <v>2610</v>
      </c>
      <c r="L86" s="425">
        <f t="shared" si="9"/>
        <v>2740</v>
      </c>
      <c r="M86" s="453">
        <v>1570</v>
      </c>
      <c r="Q86" s="406"/>
      <c r="R86" s="455"/>
      <c r="S86" s="406"/>
      <c r="T86" s="455"/>
      <c r="U86" s="455"/>
    </row>
    <row r="87" spans="1:21" s="453" customFormat="1" ht="20.100000000000001" customHeight="1" x14ac:dyDescent="0.25">
      <c r="A87" s="528">
        <v>69</v>
      </c>
      <c r="B87" s="448" t="s">
        <v>481</v>
      </c>
      <c r="C87" s="449" t="s">
        <v>32</v>
      </c>
      <c r="D87" s="456" t="s">
        <v>30</v>
      </c>
      <c r="E87" s="451">
        <v>4</v>
      </c>
      <c r="F87" s="452">
        <v>0.01</v>
      </c>
      <c r="G87" s="589">
        <f t="shared" si="10"/>
        <v>10860</v>
      </c>
      <c r="H87" s="875">
        <f t="shared" ref="H87" si="15">L87+J87</f>
        <v>11400</v>
      </c>
      <c r="I87" s="592">
        <f t="shared" ref="I87" si="16">ROUND(M87*(1+ОбщаяНаценка/100),-1)</f>
        <v>1570</v>
      </c>
      <c r="J87" s="591">
        <f t="shared" ref="J87" si="17">ROUND(I87*1.05,-1)</f>
        <v>1650</v>
      </c>
      <c r="K87" s="592">
        <f>Глэдис!O90</f>
        <v>9290</v>
      </c>
      <c r="L87" s="425">
        <f t="shared" si="9"/>
        <v>9750</v>
      </c>
      <c r="M87" s="453">
        <v>1570</v>
      </c>
      <c r="N87" s="454" t="s">
        <v>492</v>
      </c>
      <c r="Q87" s="406"/>
      <c r="R87" s="455"/>
      <c r="S87" s="406"/>
      <c r="T87" s="455"/>
      <c r="U87" s="455"/>
    </row>
    <row r="88" spans="1:21" s="453" customFormat="1" ht="20.100000000000001" customHeight="1" x14ac:dyDescent="0.25">
      <c r="A88" s="528">
        <v>70</v>
      </c>
      <c r="B88" s="448" t="s">
        <v>33</v>
      </c>
      <c r="C88" s="449" t="s">
        <v>34</v>
      </c>
      <c r="D88" s="450" t="s">
        <v>30</v>
      </c>
      <c r="E88" s="451">
        <v>4</v>
      </c>
      <c r="F88" s="452">
        <v>0.01</v>
      </c>
      <c r="G88" s="589">
        <f t="shared" si="10"/>
        <v>3210</v>
      </c>
      <c r="H88" s="875">
        <f t="shared" si="7"/>
        <v>3370</v>
      </c>
      <c r="I88" s="592">
        <f t="shared" si="8"/>
        <v>1390</v>
      </c>
      <c r="J88" s="591">
        <f t="shared" si="11"/>
        <v>1460</v>
      </c>
      <c r="K88" s="592">
        <f>Глэдис!O91</f>
        <v>1820</v>
      </c>
      <c r="L88" s="425">
        <f t="shared" si="9"/>
        <v>1910</v>
      </c>
      <c r="M88" s="453">
        <v>1390</v>
      </c>
      <c r="Q88" s="406"/>
      <c r="R88" s="455"/>
      <c r="S88" s="406"/>
      <c r="T88" s="455"/>
      <c r="U88" s="455"/>
    </row>
    <row r="89" spans="1:21" s="453" customFormat="1" ht="20.100000000000001" customHeight="1" x14ac:dyDescent="0.25">
      <c r="A89" s="528">
        <v>71</v>
      </c>
      <c r="B89" s="448" t="s">
        <v>482</v>
      </c>
      <c r="C89" s="449" t="s">
        <v>34</v>
      </c>
      <c r="D89" s="450" t="s">
        <v>30</v>
      </c>
      <c r="E89" s="451">
        <v>4</v>
      </c>
      <c r="F89" s="452">
        <v>0.01</v>
      </c>
      <c r="G89" s="589">
        <f t="shared" si="10"/>
        <v>5240</v>
      </c>
      <c r="H89" s="875">
        <f t="shared" ref="H89" si="18">L89+J89</f>
        <v>5500</v>
      </c>
      <c r="I89" s="592">
        <f t="shared" ref="I89" si="19">ROUND(M89*(1+ОбщаяНаценка/100),-1)</f>
        <v>1390</v>
      </c>
      <c r="J89" s="591">
        <f t="shared" ref="J89" si="20">ROUND(I89*1.05,-1)</f>
        <v>1460</v>
      </c>
      <c r="K89" s="592">
        <f>Глэдис!O92</f>
        <v>3850</v>
      </c>
      <c r="L89" s="425">
        <f t="shared" si="9"/>
        <v>4040</v>
      </c>
      <c r="M89" s="453">
        <v>1390</v>
      </c>
      <c r="N89" s="454" t="s">
        <v>491</v>
      </c>
      <c r="Q89" s="406"/>
      <c r="R89" s="455"/>
      <c r="S89" s="406"/>
      <c r="T89" s="455"/>
      <c r="U89" s="455"/>
    </row>
    <row r="90" spans="1:21" s="453" customFormat="1" ht="20.100000000000001" customHeight="1" x14ac:dyDescent="0.25">
      <c r="A90" s="528">
        <v>72</v>
      </c>
      <c r="B90" s="448" t="s">
        <v>275</v>
      </c>
      <c r="C90" s="449" t="s">
        <v>25</v>
      </c>
      <c r="D90" s="450" t="s">
        <v>276</v>
      </c>
      <c r="E90" s="451"/>
      <c r="F90" s="452"/>
      <c r="G90" s="589">
        <f t="shared" si="10"/>
        <v>2820</v>
      </c>
      <c r="H90" s="875">
        <f t="shared" si="7"/>
        <v>2970</v>
      </c>
      <c r="I90" s="592">
        <f t="shared" si="8"/>
        <v>1310</v>
      </c>
      <c r="J90" s="591">
        <f t="shared" si="11"/>
        <v>1380</v>
      </c>
      <c r="K90" s="592">
        <f>Глэдис!O93</f>
        <v>1510</v>
      </c>
      <c r="L90" s="425">
        <f t="shared" si="9"/>
        <v>1590</v>
      </c>
      <c r="M90" s="453">
        <v>1310</v>
      </c>
      <c r="Q90" s="406"/>
      <c r="R90" s="455"/>
      <c r="S90" s="406"/>
      <c r="T90" s="455"/>
      <c r="U90" s="455"/>
    </row>
    <row r="91" spans="1:21" s="453" customFormat="1" ht="20.100000000000001" customHeight="1" x14ac:dyDescent="0.25">
      <c r="A91" s="528">
        <v>73</v>
      </c>
      <c r="B91" s="448" t="s">
        <v>337</v>
      </c>
      <c r="C91" s="449" t="s">
        <v>52</v>
      </c>
      <c r="D91" s="456" t="s">
        <v>276</v>
      </c>
      <c r="E91" s="451"/>
      <c r="F91" s="452"/>
      <c r="G91" s="589">
        <f t="shared" si="10"/>
        <v>2040</v>
      </c>
      <c r="H91" s="875">
        <f t="shared" si="7"/>
        <v>2140</v>
      </c>
      <c r="I91" s="592">
        <f t="shared" si="8"/>
        <v>390</v>
      </c>
      <c r="J91" s="591">
        <f t="shared" si="11"/>
        <v>410</v>
      </c>
      <c r="K91" s="592">
        <f>Глэдис!O94</f>
        <v>1650</v>
      </c>
      <c r="L91" s="425">
        <f t="shared" si="9"/>
        <v>1730</v>
      </c>
      <c r="M91" s="453">
        <v>390</v>
      </c>
      <c r="Q91" s="406"/>
      <c r="R91" s="455"/>
      <c r="S91" s="406"/>
      <c r="T91" s="455"/>
      <c r="U91" s="455"/>
    </row>
    <row r="92" spans="1:21" s="453" customFormat="1" ht="20.100000000000001" customHeight="1" x14ac:dyDescent="0.25">
      <c r="A92" s="528">
        <v>74</v>
      </c>
      <c r="B92" s="448" t="s">
        <v>35</v>
      </c>
      <c r="C92" s="449" t="s">
        <v>25</v>
      </c>
      <c r="D92" s="450" t="s">
        <v>36</v>
      </c>
      <c r="E92" s="451">
        <v>5</v>
      </c>
      <c r="F92" s="452">
        <v>0.01</v>
      </c>
      <c r="G92" s="589">
        <f t="shared" si="10"/>
        <v>2900</v>
      </c>
      <c r="H92" s="875">
        <f t="shared" si="7"/>
        <v>3040</v>
      </c>
      <c r="I92" s="592">
        <f t="shared" si="8"/>
        <v>1420</v>
      </c>
      <c r="J92" s="591">
        <f t="shared" si="11"/>
        <v>1490</v>
      </c>
      <c r="K92" s="592">
        <f>Глэдис!O95</f>
        <v>1480</v>
      </c>
      <c r="L92" s="425">
        <f t="shared" si="9"/>
        <v>1550</v>
      </c>
      <c r="M92" s="453">
        <v>1420</v>
      </c>
      <c r="Q92" s="406"/>
      <c r="R92" s="455"/>
      <c r="S92" s="406"/>
      <c r="T92" s="455"/>
      <c r="U92" s="455"/>
    </row>
    <row r="93" spans="1:21" s="453" customFormat="1" ht="20.100000000000001" customHeight="1" x14ac:dyDescent="0.25">
      <c r="A93" s="528">
        <v>75</v>
      </c>
      <c r="B93" s="448" t="s">
        <v>37</v>
      </c>
      <c r="C93" s="449" t="s">
        <v>32</v>
      </c>
      <c r="D93" s="450" t="s">
        <v>36</v>
      </c>
      <c r="E93" s="451">
        <v>5</v>
      </c>
      <c r="F93" s="452">
        <v>0.01</v>
      </c>
      <c r="G93" s="589">
        <f t="shared" si="10"/>
        <v>4620</v>
      </c>
      <c r="H93" s="875">
        <f t="shared" si="7"/>
        <v>4850</v>
      </c>
      <c r="I93" s="592">
        <f t="shared" si="8"/>
        <v>1790</v>
      </c>
      <c r="J93" s="591">
        <f t="shared" si="11"/>
        <v>1880</v>
      </c>
      <c r="K93" s="592">
        <f>Глэдис!O96</f>
        <v>2830</v>
      </c>
      <c r="L93" s="425">
        <f t="shared" si="9"/>
        <v>2970</v>
      </c>
      <c r="M93" s="453">
        <v>1790</v>
      </c>
      <c r="Q93" s="406"/>
      <c r="R93" s="455"/>
      <c r="S93" s="406"/>
      <c r="T93" s="455"/>
      <c r="U93" s="455"/>
    </row>
    <row r="94" spans="1:21" s="453" customFormat="1" ht="20.100000000000001" customHeight="1" x14ac:dyDescent="0.25">
      <c r="A94" s="528">
        <v>76</v>
      </c>
      <c r="B94" s="448" t="s">
        <v>483</v>
      </c>
      <c r="C94" s="449" t="s">
        <v>32</v>
      </c>
      <c r="D94" s="450" t="s">
        <v>36</v>
      </c>
      <c r="E94" s="451">
        <v>5</v>
      </c>
      <c r="F94" s="452">
        <v>0.01</v>
      </c>
      <c r="G94" s="589">
        <f t="shared" si="10"/>
        <v>11320</v>
      </c>
      <c r="H94" s="875">
        <f t="shared" ref="H94" si="21">L94+J94</f>
        <v>11890</v>
      </c>
      <c r="I94" s="592">
        <f t="shared" ref="I94" si="22">ROUND(M94*(1+ОбщаяНаценка/100),-1)</f>
        <v>1790</v>
      </c>
      <c r="J94" s="591">
        <f t="shared" ref="J94" si="23">ROUND(I94*1.05,-1)</f>
        <v>1880</v>
      </c>
      <c r="K94" s="592">
        <f>Глэдис!O97</f>
        <v>9530</v>
      </c>
      <c r="L94" s="425">
        <f t="shared" si="9"/>
        <v>10010</v>
      </c>
      <c r="M94" s="453">
        <v>1790</v>
      </c>
      <c r="N94" s="454" t="s">
        <v>492</v>
      </c>
      <c r="Q94" s="406"/>
      <c r="R94" s="455"/>
      <c r="S94" s="406"/>
      <c r="T94" s="455"/>
      <c r="U94" s="455"/>
    </row>
    <row r="95" spans="1:21" s="453" customFormat="1" ht="20.100000000000001" customHeight="1" x14ac:dyDescent="0.25">
      <c r="A95" s="528">
        <v>77</v>
      </c>
      <c r="B95" s="448" t="s">
        <v>38</v>
      </c>
      <c r="C95" s="449" t="s">
        <v>25</v>
      </c>
      <c r="D95" s="450" t="s">
        <v>39</v>
      </c>
      <c r="E95" s="451">
        <v>6</v>
      </c>
      <c r="F95" s="452">
        <v>0.01</v>
      </c>
      <c r="G95" s="589">
        <f t="shared" si="10"/>
        <v>3620</v>
      </c>
      <c r="H95" s="875">
        <f t="shared" si="7"/>
        <v>3800</v>
      </c>
      <c r="I95" s="592">
        <f t="shared" si="8"/>
        <v>1850</v>
      </c>
      <c r="J95" s="591">
        <f t="shared" si="11"/>
        <v>1940</v>
      </c>
      <c r="K95" s="592">
        <f>Глэдис!O98</f>
        <v>1770</v>
      </c>
      <c r="L95" s="425">
        <f t="shared" si="9"/>
        <v>1860</v>
      </c>
      <c r="M95" s="453">
        <v>1850</v>
      </c>
      <c r="Q95" s="406"/>
      <c r="R95" s="455"/>
      <c r="S95" s="406"/>
      <c r="T95" s="455"/>
      <c r="U95" s="455"/>
    </row>
    <row r="96" spans="1:21" s="453" customFormat="1" ht="20.100000000000001" customHeight="1" x14ac:dyDescent="0.25">
      <c r="A96" s="528">
        <v>78</v>
      </c>
      <c r="B96" s="457" t="s">
        <v>94</v>
      </c>
      <c r="C96" s="449" t="s">
        <v>93</v>
      </c>
      <c r="D96" s="450" t="s">
        <v>39</v>
      </c>
      <c r="E96" s="451">
        <v>6</v>
      </c>
      <c r="F96" s="452">
        <v>0.01</v>
      </c>
      <c r="G96" s="589">
        <f t="shared" si="10"/>
        <v>3410</v>
      </c>
      <c r="H96" s="875">
        <f t="shared" si="7"/>
        <v>3580</v>
      </c>
      <c r="I96" s="592">
        <f t="shared" si="8"/>
        <v>1640</v>
      </c>
      <c r="J96" s="591">
        <f t="shared" si="11"/>
        <v>1720</v>
      </c>
      <c r="K96" s="592">
        <f>Глэдис!O99</f>
        <v>1770</v>
      </c>
      <c r="L96" s="425">
        <f t="shared" si="9"/>
        <v>1860</v>
      </c>
      <c r="M96" s="453">
        <v>1640</v>
      </c>
      <c r="Q96" s="406"/>
      <c r="R96" s="455"/>
      <c r="S96" s="406"/>
      <c r="T96" s="455"/>
      <c r="U96" s="455"/>
    </row>
    <row r="97" spans="1:21" s="453" customFormat="1" ht="20.100000000000001" customHeight="1" x14ac:dyDescent="0.25">
      <c r="A97" s="528">
        <v>79</v>
      </c>
      <c r="B97" s="448" t="s">
        <v>51</v>
      </c>
      <c r="C97" s="449" t="s">
        <v>52</v>
      </c>
      <c r="D97" s="456" t="s">
        <v>39</v>
      </c>
      <c r="E97" s="451">
        <v>6</v>
      </c>
      <c r="F97" s="452">
        <v>0.01</v>
      </c>
      <c r="G97" s="589">
        <f t="shared" si="10"/>
        <v>2280</v>
      </c>
      <c r="H97" s="875">
        <f t="shared" si="7"/>
        <v>2390</v>
      </c>
      <c r="I97" s="592">
        <f t="shared" si="8"/>
        <v>460</v>
      </c>
      <c r="J97" s="591">
        <f t="shared" si="11"/>
        <v>480</v>
      </c>
      <c r="K97" s="592">
        <f>Глэдис!O100</f>
        <v>1820</v>
      </c>
      <c r="L97" s="425">
        <f t="shared" si="9"/>
        <v>1910</v>
      </c>
      <c r="M97" s="453">
        <v>460</v>
      </c>
      <c r="Q97" s="406"/>
      <c r="R97" s="455"/>
      <c r="S97" s="406"/>
      <c r="T97" s="455"/>
      <c r="U97" s="455"/>
    </row>
    <row r="98" spans="1:21" s="453" customFormat="1" ht="20.100000000000001" customHeight="1" x14ac:dyDescent="0.25">
      <c r="A98" s="528">
        <v>80</v>
      </c>
      <c r="B98" s="448" t="s">
        <v>92</v>
      </c>
      <c r="C98" s="449" t="s">
        <v>91</v>
      </c>
      <c r="D98" s="450" t="s">
        <v>39</v>
      </c>
      <c r="E98" s="451">
        <v>6</v>
      </c>
      <c r="F98" s="452">
        <v>0.01</v>
      </c>
      <c r="G98" s="589">
        <f t="shared" si="10"/>
        <v>4620</v>
      </c>
      <c r="H98" s="875">
        <f t="shared" si="7"/>
        <v>4850</v>
      </c>
      <c r="I98" s="592">
        <f t="shared" si="8"/>
        <v>1820</v>
      </c>
      <c r="J98" s="591">
        <f t="shared" si="11"/>
        <v>1910</v>
      </c>
      <c r="K98" s="592">
        <f>Глэдис!O101</f>
        <v>2800</v>
      </c>
      <c r="L98" s="425">
        <f t="shared" si="9"/>
        <v>2940</v>
      </c>
      <c r="M98" s="453">
        <v>1820</v>
      </c>
      <c r="Q98" s="406"/>
      <c r="R98" s="455"/>
      <c r="S98" s="406"/>
      <c r="T98" s="455"/>
      <c r="U98" s="455"/>
    </row>
    <row r="99" spans="1:21" s="453" customFormat="1" ht="20.100000000000001" customHeight="1" x14ac:dyDescent="0.25">
      <c r="A99" s="528">
        <v>81</v>
      </c>
      <c r="B99" s="448" t="s">
        <v>484</v>
      </c>
      <c r="C99" s="449" t="s">
        <v>91</v>
      </c>
      <c r="D99" s="450" t="s">
        <v>39</v>
      </c>
      <c r="E99" s="451">
        <v>6</v>
      </c>
      <c r="F99" s="452">
        <v>0.01</v>
      </c>
      <c r="G99" s="589">
        <f t="shared" si="10"/>
        <v>9810</v>
      </c>
      <c r="H99" s="875">
        <f t="shared" ref="H99" si="24">L99+J99</f>
        <v>10300</v>
      </c>
      <c r="I99" s="592">
        <f t="shared" ref="I99" si="25">ROUND(M99*(1+ОбщаяНаценка/100),-1)</f>
        <v>1820</v>
      </c>
      <c r="J99" s="591">
        <f t="shared" ref="J99" si="26">ROUND(I99*1.05,-1)</f>
        <v>1910</v>
      </c>
      <c r="K99" s="592">
        <f>Глэдис!O102</f>
        <v>7990</v>
      </c>
      <c r="L99" s="425">
        <f t="shared" si="9"/>
        <v>8390</v>
      </c>
      <c r="M99" s="453">
        <v>1820</v>
      </c>
      <c r="N99" s="454" t="s">
        <v>492</v>
      </c>
      <c r="Q99" s="406"/>
      <c r="R99" s="455"/>
      <c r="S99" s="406"/>
      <c r="T99" s="455"/>
      <c r="U99" s="455"/>
    </row>
    <row r="100" spans="1:21" s="453" customFormat="1" ht="20.100000000000001" customHeight="1" x14ac:dyDescent="0.25">
      <c r="A100" s="528">
        <v>82</v>
      </c>
      <c r="B100" s="448" t="s">
        <v>40</v>
      </c>
      <c r="C100" s="449" t="s">
        <v>32</v>
      </c>
      <c r="D100" s="450" t="s">
        <v>39</v>
      </c>
      <c r="E100" s="451">
        <v>6</v>
      </c>
      <c r="F100" s="452">
        <v>0.01</v>
      </c>
      <c r="G100" s="589">
        <f t="shared" si="10"/>
        <v>5080</v>
      </c>
      <c r="H100" s="875">
        <f t="shared" si="7"/>
        <v>5330</v>
      </c>
      <c r="I100" s="592">
        <f t="shared" si="8"/>
        <v>2020</v>
      </c>
      <c r="J100" s="591">
        <f t="shared" si="11"/>
        <v>2120</v>
      </c>
      <c r="K100" s="592">
        <f>Глэдис!O103</f>
        <v>3060</v>
      </c>
      <c r="L100" s="425">
        <f t="shared" si="9"/>
        <v>3210</v>
      </c>
      <c r="M100" s="453">
        <v>2020</v>
      </c>
      <c r="N100" s="454"/>
      <c r="Q100" s="406"/>
      <c r="R100" s="455"/>
      <c r="S100" s="406"/>
      <c r="T100" s="455"/>
      <c r="U100" s="455"/>
    </row>
    <row r="101" spans="1:21" s="453" customFormat="1" ht="20.100000000000001" customHeight="1" x14ac:dyDescent="0.25">
      <c r="A101" s="528">
        <v>83</v>
      </c>
      <c r="B101" s="448" t="s">
        <v>485</v>
      </c>
      <c r="C101" s="449" t="s">
        <v>32</v>
      </c>
      <c r="D101" s="450" t="s">
        <v>39</v>
      </c>
      <c r="E101" s="451">
        <v>6</v>
      </c>
      <c r="F101" s="452">
        <v>0.01</v>
      </c>
      <c r="G101" s="589">
        <f t="shared" si="10"/>
        <v>11800</v>
      </c>
      <c r="H101" s="875">
        <f t="shared" ref="H101" si="27">L101+J101</f>
        <v>12390</v>
      </c>
      <c r="I101" s="592">
        <f t="shared" ref="I101" si="28">ROUND(M101*(1+ОбщаяНаценка/100),-1)</f>
        <v>2020</v>
      </c>
      <c r="J101" s="591">
        <f t="shared" ref="J101" si="29">ROUND(I101*1.05,-1)</f>
        <v>2120</v>
      </c>
      <c r="K101" s="592">
        <f>Глэдис!O104</f>
        <v>9780</v>
      </c>
      <c r="L101" s="425">
        <f t="shared" si="9"/>
        <v>10270</v>
      </c>
      <c r="M101" s="453">
        <v>2020</v>
      </c>
      <c r="N101" s="454" t="s">
        <v>492</v>
      </c>
      <c r="Q101" s="406"/>
      <c r="R101" s="455"/>
      <c r="S101" s="406"/>
      <c r="T101" s="455"/>
      <c r="U101" s="455"/>
    </row>
    <row r="102" spans="1:21" s="453" customFormat="1" ht="20.100000000000001" customHeight="1" x14ac:dyDescent="0.25">
      <c r="A102" s="528">
        <v>84</v>
      </c>
      <c r="B102" s="448" t="s">
        <v>41</v>
      </c>
      <c r="C102" s="449" t="s">
        <v>34</v>
      </c>
      <c r="D102" s="450" t="s">
        <v>39</v>
      </c>
      <c r="E102" s="451">
        <v>6</v>
      </c>
      <c r="F102" s="452">
        <v>0.01</v>
      </c>
      <c r="G102" s="589">
        <f t="shared" si="10"/>
        <v>4310</v>
      </c>
      <c r="H102" s="875">
        <f t="shared" si="7"/>
        <v>4520</v>
      </c>
      <c r="I102" s="592">
        <f t="shared" si="8"/>
        <v>2040</v>
      </c>
      <c r="J102" s="591">
        <f t="shared" si="11"/>
        <v>2140</v>
      </c>
      <c r="K102" s="592">
        <f>Глэдис!O105</f>
        <v>2270</v>
      </c>
      <c r="L102" s="425">
        <f t="shared" si="9"/>
        <v>2380</v>
      </c>
      <c r="M102" s="453">
        <v>2040</v>
      </c>
      <c r="Q102" s="406"/>
      <c r="R102" s="455"/>
      <c r="S102" s="406"/>
      <c r="T102" s="455"/>
      <c r="U102" s="455"/>
    </row>
    <row r="103" spans="1:21" s="453" customFormat="1" ht="20.100000000000001" customHeight="1" x14ac:dyDescent="0.25">
      <c r="A103" s="528">
        <v>85</v>
      </c>
      <c r="B103" s="448" t="s">
        <v>486</v>
      </c>
      <c r="C103" s="449" t="s">
        <v>34</v>
      </c>
      <c r="D103" s="450" t="s">
        <v>39</v>
      </c>
      <c r="E103" s="451">
        <v>6</v>
      </c>
      <c r="F103" s="452">
        <v>0.01</v>
      </c>
      <c r="G103" s="589">
        <f t="shared" si="10"/>
        <v>6350</v>
      </c>
      <c r="H103" s="875">
        <f t="shared" ref="H103" si="30">L103+J103</f>
        <v>6670</v>
      </c>
      <c r="I103" s="592">
        <f t="shared" ref="I103" si="31">ROUND(M103*(1+ОбщаяНаценка/100),-1)</f>
        <v>2040</v>
      </c>
      <c r="J103" s="591">
        <f t="shared" ref="J103" si="32">ROUND(I103*1.05,-1)</f>
        <v>2140</v>
      </c>
      <c r="K103" s="592">
        <f>Глэдис!O106</f>
        <v>4310</v>
      </c>
      <c r="L103" s="425">
        <f t="shared" si="9"/>
        <v>4530</v>
      </c>
      <c r="M103" s="453">
        <v>2040</v>
      </c>
      <c r="N103" s="454" t="s">
        <v>493</v>
      </c>
      <c r="Q103" s="406"/>
      <c r="R103" s="455"/>
      <c r="S103" s="406"/>
      <c r="T103" s="455"/>
      <c r="U103" s="455"/>
    </row>
    <row r="104" spans="1:21" s="453" customFormat="1" ht="20.100000000000001" customHeight="1" x14ac:dyDescent="0.25">
      <c r="A104" s="528">
        <v>86</v>
      </c>
      <c r="B104" s="448" t="s">
        <v>359</v>
      </c>
      <c r="C104" s="449" t="s">
        <v>25</v>
      </c>
      <c r="D104" s="450" t="s">
        <v>334</v>
      </c>
      <c r="E104" s="451"/>
      <c r="F104" s="452"/>
      <c r="G104" s="589">
        <f t="shared" si="10"/>
        <v>3840</v>
      </c>
      <c r="H104" s="875">
        <f t="shared" si="7"/>
        <v>4040</v>
      </c>
      <c r="I104" s="592">
        <f t="shared" si="8"/>
        <v>1900</v>
      </c>
      <c r="J104" s="591">
        <f t="shared" si="11"/>
        <v>2000</v>
      </c>
      <c r="K104" s="592">
        <f>Глэдис!O107</f>
        <v>1940</v>
      </c>
      <c r="L104" s="425">
        <f t="shared" si="9"/>
        <v>2040</v>
      </c>
      <c r="M104" s="453">
        <v>1900</v>
      </c>
      <c r="Q104" s="406"/>
      <c r="R104" s="455"/>
      <c r="S104" s="406"/>
      <c r="T104" s="455"/>
      <c r="U104" s="455"/>
    </row>
    <row r="105" spans="1:21" s="453" customFormat="1" ht="20.100000000000001" customHeight="1" x14ac:dyDescent="0.25">
      <c r="A105" s="528">
        <v>87</v>
      </c>
      <c r="B105" s="448" t="s">
        <v>42</v>
      </c>
      <c r="C105" s="449" t="s">
        <v>25</v>
      </c>
      <c r="D105" s="450" t="s">
        <v>43</v>
      </c>
      <c r="E105" s="451">
        <v>8</v>
      </c>
      <c r="F105" s="452">
        <v>0.02</v>
      </c>
      <c r="G105" s="589">
        <f t="shared" si="10"/>
        <v>4240</v>
      </c>
      <c r="H105" s="875">
        <f t="shared" si="7"/>
        <v>4450</v>
      </c>
      <c r="I105" s="592">
        <f t="shared" si="8"/>
        <v>2290</v>
      </c>
      <c r="J105" s="591">
        <f t="shared" si="11"/>
        <v>2400</v>
      </c>
      <c r="K105" s="592">
        <f>Глэдис!O108</f>
        <v>1950</v>
      </c>
      <c r="L105" s="425">
        <f t="shared" si="9"/>
        <v>2050</v>
      </c>
      <c r="M105" s="453">
        <v>2290</v>
      </c>
      <c r="Q105" s="406"/>
      <c r="R105" s="455"/>
      <c r="S105" s="406"/>
      <c r="T105" s="455"/>
      <c r="U105" s="455"/>
    </row>
    <row r="106" spans="1:21" s="453" customFormat="1" ht="20.100000000000001" customHeight="1" x14ac:dyDescent="0.25">
      <c r="A106" s="528">
        <v>88</v>
      </c>
      <c r="B106" s="448" t="s">
        <v>95</v>
      </c>
      <c r="C106" s="449" t="s">
        <v>91</v>
      </c>
      <c r="D106" s="450" t="s">
        <v>43</v>
      </c>
      <c r="E106" s="451">
        <v>8</v>
      </c>
      <c r="F106" s="452">
        <v>0.02</v>
      </c>
      <c r="G106" s="589">
        <f t="shared" si="10"/>
        <v>5410</v>
      </c>
      <c r="H106" s="875">
        <f t="shared" si="7"/>
        <v>5680</v>
      </c>
      <c r="I106" s="592">
        <f t="shared" si="8"/>
        <v>2260</v>
      </c>
      <c r="J106" s="591">
        <f t="shared" si="11"/>
        <v>2370</v>
      </c>
      <c r="K106" s="592">
        <f>Глэдис!O109</f>
        <v>3150</v>
      </c>
      <c r="L106" s="425">
        <f t="shared" si="9"/>
        <v>3310</v>
      </c>
      <c r="M106" s="453">
        <v>2260</v>
      </c>
      <c r="Q106" s="406"/>
      <c r="R106" s="455"/>
      <c r="S106" s="406"/>
      <c r="T106" s="455"/>
      <c r="U106" s="455"/>
    </row>
    <row r="107" spans="1:21" s="453" customFormat="1" ht="20.100000000000001" customHeight="1" x14ac:dyDescent="0.25">
      <c r="A107" s="528">
        <v>89</v>
      </c>
      <c r="B107" s="448" t="s">
        <v>487</v>
      </c>
      <c r="C107" s="449" t="s">
        <v>91</v>
      </c>
      <c r="D107" s="450" t="s">
        <v>43</v>
      </c>
      <c r="E107" s="451">
        <v>8</v>
      </c>
      <c r="F107" s="452">
        <v>0.02</v>
      </c>
      <c r="G107" s="589">
        <f t="shared" si="10"/>
        <v>10680</v>
      </c>
      <c r="H107" s="875">
        <f t="shared" ref="H107" si="33">L107+J107</f>
        <v>11210</v>
      </c>
      <c r="I107" s="592">
        <f t="shared" ref="I107" si="34">ROUND(M107*(1+ОбщаяНаценка/100),-1)</f>
        <v>2260</v>
      </c>
      <c r="J107" s="591">
        <f t="shared" ref="J107" si="35">ROUND(I107*1.05,-1)</f>
        <v>2370</v>
      </c>
      <c r="K107" s="592">
        <f>Глэдис!O110</f>
        <v>8420</v>
      </c>
      <c r="L107" s="425">
        <f t="shared" si="9"/>
        <v>8840</v>
      </c>
      <c r="M107" s="453">
        <v>2260</v>
      </c>
      <c r="N107" s="454" t="s">
        <v>492</v>
      </c>
      <c r="Q107" s="406"/>
      <c r="R107" s="455"/>
      <c r="S107" s="406"/>
      <c r="T107" s="455"/>
      <c r="U107" s="455"/>
    </row>
    <row r="108" spans="1:21" s="453" customFormat="1" ht="20.100000000000001" customHeight="1" x14ac:dyDescent="0.25">
      <c r="A108" s="528">
        <v>90</v>
      </c>
      <c r="B108" s="448" t="s">
        <v>44</v>
      </c>
      <c r="C108" s="449" t="s">
        <v>34</v>
      </c>
      <c r="D108" s="450" t="s">
        <v>43</v>
      </c>
      <c r="E108" s="451">
        <v>8</v>
      </c>
      <c r="F108" s="452">
        <v>0.02</v>
      </c>
      <c r="G108" s="589">
        <f t="shared" si="10"/>
        <v>5610</v>
      </c>
      <c r="H108" s="875">
        <f t="shared" si="7"/>
        <v>5890</v>
      </c>
      <c r="I108" s="592">
        <f t="shared" si="8"/>
        <v>2680</v>
      </c>
      <c r="J108" s="591">
        <f t="shared" si="11"/>
        <v>2810</v>
      </c>
      <c r="K108" s="592">
        <f>Глэдис!O111</f>
        <v>2930</v>
      </c>
      <c r="L108" s="425">
        <f t="shared" si="9"/>
        <v>3080</v>
      </c>
      <c r="M108" s="453">
        <v>2680</v>
      </c>
      <c r="Q108" s="406"/>
      <c r="R108" s="455"/>
      <c r="S108" s="406"/>
      <c r="T108" s="455"/>
      <c r="U108" s="455"/>
    </row>
    <row r="109" spans="1:21" s="453" customFormat="1" ht="20.100000000000001" customHeight="1" x14ac:dyDescent="0.25">
      <c r="A109" s="528">
        <v>91</v>
      </c>
      <c r="B109" s="448" t="s">
        <v>488</v>
      </c>
      <c r="C109" s="449" t="s">
        <v>34</v>
      </c>
      <c r="D109" s="450" t="s">
        <v>43</v>
      </c>
      <c r="E109" s="451">
        <v>8</v>
      </c>
      <c r="F109" s="452">
        <v>0.02</v>
      </c>
      <c r="G109" s="589">
        <f t="shared" si="10"/>
        <v>9860</v>
      </c>
      <c r="H109" s="875">
        <f t="shared" ref="H109" si="36">L109+J109</f>
        <v>10350</v>
      </c>
      <c r="I109" s="592">
        <f t="shared" ref="I109" si="37">ROUND(M109*(1+ОбщаяНаценка/100),-1)</f>
        <v>2680</v>
      </c>
      <c r="J109" s="591">
        <f t="shared" ref="J109" si="38">ROUND(I109*1.05,-1)</f>
        <v>2810</v>
      </c>
      <c r="K109" s="592">
        <f>Глэдис!O112</f>
        <v>7180</v>
      </c>
      <c r="L109" s="425">
        <f t="shared" si="9"/>
        <v>7540</v>
      </c>
      <c r="M109" s="453">
        <v>2680</v>
      </c>
      <c r="N109" s="454" t="s">
        <v>491</v>
      </c>
      <c r="Q109" s="406"/>
      <c r="R109" s="455"/>
      <c r="S109" s="406"/>
      <c r="T109" s="455"/>
      <c r="U109" s="455"/>
    </row>
    <row r="110" spans="1:21" s="453" customFormat="1" ht="20.100000000000001" customHeight="1" x14ac:dyDescent="0.25">
      <c r="A110" s="528">
        <v>92</v>
      </c>
      <c r="B110" s="458" t="s">
        <v>56</v>
      </c>
      <c r="C110" s="506" t="s">
        <v>6</v>
      </c>
      <c r="D110" s="456" t="s">
        <v>57</v>
      </c>
      <c r="E110" s="451">
        <v>12</v>
      </c>
      <c r="F110" s="452">
        <v>0.02</v>
      </c>
      <c r="G110" s="589">
        <f t="shared" si="10"/>
        <v>8700</v>
      </c>
      <c r="H110" s="875">
        <f t="shared" si="7"/>
        <v>9140</v>
      </c>
      <c r="I110" s="592">
        <f t="shared" si="8"/>
        <v>3180</v>
      </c>
      <c r="J110" s="591">
        <f t="shared" si="11"/>
        <v>3340</v>
      </c>
      <c r="K110" s="592">
        <f>Глэдис!O113</f>
        <v>5520</v>
      </c>
      <c r="L110" s="425">
        <f t="shared" si="9"/>
        <v>5800</v>
      </c>
      <c r="M110" s="453">
        <v>3180</v>
      </c>
      <c r="Q110" s="406"/>
      <c r="R110" s="455"/>
      <c r="S110" s="406"/>
      <c r="T110" s="455"/>
      <c r="U110" s="455"/>
    </row>
    <row r="111" spans="1:21" s="453" customFormat="1" ht="20.100000000000001" customHeight="1" x14ac:dyDescent="0.25">
      <c r="A111" s="528">
        <v>93</v>
      </c>
      <c r="B111" s="460" t="s">
        <v>132</v>
      </c>
      <c r="C111" s="506" t="s">
        <v>143</v>
      </c>
      <c r="D111" s="456" t="s">
        <v>57</v>
      </c>
      <c r="E111" s="451">
        <v>12</v>
      </c>
      <c r="F111" s="452">
        <v>0.02</v>
      </c>
      <c r="G111" s="589">
        <f t="shared" si="10"/>
        <v>9110</v>
      </c>
      <c r="H111" s="875">
        <f t="shared" si="7"/>
        <v>9570</v>
      </c>
      <c r="I111" s="592">
        <f t="shared" si="8"/>
        <v>3590</v>
      </c>
      <c r="J111" s="591">
        <f t="shared" si="11"/>
        <v>3770</v>
      </c>
      <c r="K111" s="592">
        <f>Глэдис!O114</f>
        <v>5520</v>
      </c>
      <c r="L111" s="425">
        <f t="shared" si="9"/>
        <v>5800</v>
      </c>
      <c r="M111" s="453">
        <v>3590</v>
      </c>
      <c r="Q111" s="406"/>
      <c r="R111" s="455"/>
      <c r="S111" s="406"/>
      <c r="T111" s="455"/>
      <c r="U111" s="455"/>
    </row>
    <row r="112" spans="1:21" s="453" customFormat="1" ht="20.100000000000001" customHeight="1" x14ac:dyDescent="0.25">
      <c r="A112" s="528">
        <v>94</v>
      </c>
      <c r="B112" s="458" t="s">
        <v>430</v>
      </c>
      <c r="C112" s="506" t="s">
        <v>427</v>
      </c>
      <c r="D112" s="461" t="s">
        <v>57</v>
      </c>
      <c r="E112" s="451">
        <v>12</v>
      </c>
      <c r="F112" s="452">
        <v>0.02</v>
      </c>
      <c r="G112" s="589">
        <f t="shared" si="10"/>
        <v>10000</v>
      </c>
      <c r="H112" s="875">
        <f t="shared" si="7"/>
        <v>10500</v>
      </c>
      <c r="I112" s="592">
        <f t="shared" si="8"/>
        <v>4480</v>
      </c>
      <c r="J112" s="591">
        <f t="shared" si="11"/>
        <v>4700</v>
      </c>
      <c r="K112" s="592">
        <f>Глэдис!O115</f>
        <v>5520</v>
      </c>
      <c r="L112" s="425">
        <f t="shared" si="9"/>
        <v>5800</v>
      </c>
      <c r="M112" s="453">
        <v>4480</v>
      </c>
      <c r="Q112" s="406"/>
      <c r="R112" s="455"/>
      <c r="S112" s="406"/>
      <c r="T112" s="455"/>
      <c r="U112" s="455"/>
    </row>
    <row r="113" spans="1:21" s="453" customFormat="1" ht="20.100000000000001" customHeight="1" x14ac:dyDescent="0.25">
      <c r="A113" s="528">
        <v>95</v>
      </c>
      <c r="B113" s="458" t="s">
        <v>102</v>
      </c>
      <c r="C113" s="506" t="s">
        <v>104</v>
      </c>
      <c r="D113" s="461" t="s">
        <v>57</v>
      </c>
      <c r="E113" s="451">
        <v>12</v>
      </c>
      <c r="F113" s="452">
        <v>0.02</v>
      </c>
      <c r="G113" s="589">
        <f t="shared" si="10"/>
        <v>10220</v>
      </c>
      <c r="H113" s="875">
        <f t="shared" si="7"/>
        <v>10740</v>
      </c>
      <c r="I113" s="592">
        <f t="shared" si="8"/>
        <v>4700</v>
      </c>
      <c r="J113" s="591">
        <f t="shared" si="11"/>
        <v>4940</v>
      </c>
      <c r="K113" s="592">
        <f>Глэдис!O116</f>
        <v>5520</v>
      </c>
      <c r="L113" s="425">
        <f t="shared" si="9"/>
        <v>5800</v>
      </c>
      <c r="M113" s="453">
        <v>4700</v>
      </c>
      <c r="Q113" s="406"/>
      <c r="R113" s="455"/>
      <c r="S113" s="406"/>
      <c r="T113" s="455"/>
      <c r="U113" s="455"/>
    </row>
    <row r="114" spans="1:21" s="453" customFormat="1" ht="20.100000000000001" customHeight="1" x14ac:dyDescent="0.25">
      <c r="A114" s="528">
        <v>96</v>
      </c>
      <c r="B114" s="507" t="s">
        <v>324</v>
      </c>
      <c r="C114" s="506" t="s">
        <v>6</v>
      </c>
      <c r="D114" s="461" t="s">
        <v>57</v>
      </c>
      <c r="E114" s="451"/>
      <c r="F114" s="452"/>
      <c r="G114" s="589">
        <f t="shared" si="10"/>
        <v>8180</v>
      </c>
      <c r="H114" s="875">
        <f t="shared" si="7"/>
        <v>8590</v>
      </c>
      <c r="I114" s="592">
        <f t="shared" si="8"/>
        <v>2560</v>
      </c>
      <c r="J114" s="591">
        <f t="shared" si="11"/>
        <v>2690</v>
      </c>
      <c r="K114" s="592">
        <f>Глэдис!O117</f>
        <v>5620</v>
      </c>
      <c r="L114" s="425">
        <f t="shared" si="9"/>
        <v>5900</v>
      </c>
      <c r="M114" s="453">
        <v>2560</v>
      </c>
      <c r="Q114" s="406"/>
      <c r="R114" s="455"/>
      <c r="S114" s="406"/>
      <c r="T114" s="455"/>
      <c r="U114" s="455"/>
    </row>
    <row r="115" spans="1:21" s="453" customFormat="1" ht="20.100000000000001" customHeight="1" x14ac:dyDescent="0.25">
      <c r="A115" s="528">
        <v>97</v>
      </c>
      <c r="B115" s="507" t="s">
        <v>489</v>
      </c>
      <c r="C115" s="506" t="s">
        <v>6</v>
      </c>
      <c r="D115" s="461" t="s">
        <v>57</v>
      </c>
      <c r="E115" s="451"/>
      <c r="F115" s="452"/>
      <c r="G115" s="589">
        <f t="shared" si="10"/>
        <v>10750</v>
      </c>
      <c r="H115" s="875">
        <f t="shared" ref="H115" si="39">L115+J115</f>
        <v>11290</v>
      </c>
      <c r="I115" s="592">
        <f t="shared" ref="I115" si="40">ROUND(M115*(1+ОбщаяНаценка/100),-1)</f>
        <v>2560</v>
      </c>
      <c r="J115" s="591">
        <f t="shared" ref="J115" si="41">ROUND(I115*1.05,-1)</f>
        <v>2690</v>
      </c>
      <c r="K115" s="592">
        <f>Глэдис!O118</f>
        <v>8190</v>
      </c>
      <c r="L115" s="425">
        <f t="shared" si="9"/>
        <v>8600</v>
      </c>
      <c r="M115" s="453">
        <v>2560</v>
      </c>
      <c r="N115" s="454" t="s">
        <v>492</v>
      </c>
      <c r="Q115" s="406"/>
      <c r="R115" s="455"/>
      <c r="S115" s="406"/>
      <c r="T115" s="455"/>
      <c r="U115" s="455"/>
    </row>
    <row r="116" spans="1:21" s="453" customFormat="1" ht="20.100000000000001" customHeight="1" x14ac:dyDescent="0.25">
      <c r="A116" s="528">
        <v>98</v>
      </c>
      <c r="B116" s="460" t="s">
        <v>127</v>
      </c>
      <c r="C116" s="464" t="s">
        <v>6</v>
      </c>
      <c r="D116" s="463" t="s">
        <v>139</v>
      </c>
      <c r="E116" s="451"/>
      <c r="F116" s="452"/>
      <c r="G116" s="589">
        <f t="shared" si="10"/>
        <v>9580</v>
      </c>
      <c r="H116" s="875">
        <f t="shared" si="7"/>
        <v>10060</v>
      </c>
      <c r="I116" s="592">
        <f t="shared" si="8"/>
        <v>3560</v>
      </c>
      <c r="J116" s="591">
        <f t="shared" si="11"/>
        <v>3740</v>
      </c>
      <c r="K116" s="592">
        <f>Глэдис!O119</f>
        <v>6020</v>
      </c>
      <c r="L116" s="425">
        <f t="shared" si="9"/>
        <v>6320</v>
      </c>
      <c r="M116" s="453">
        <v>3560</v>
      </c>
      <c r="Q116" s="406"/>
      <c r="R116" s="455"/>
      <c r="S116" s="406"/>
      <c r="T116" s="455"/>
      <c r="U116" s="455"/>
    </row>
    <row r="117" spans="1:21" s="453" customFormat="1" ht="20.100000000000001" customHeight="1" x14ac:dyDescent="0.25">
      <c r="A117" s="528">
        <v>99</v>
      </c>
      <c r="B117" s="460" t="s">
        <v>317</v>
      </c>
      <c r="C117" s="506" t="s">
        <v>143</v>
      </c>
      <c r="D117" s="463" t="s">
        <v>139</v>
      </c>
      <c r="E117" s="451"/>
      <c r="F117" s="452"/>
      <c r="G117" s="589">
        <f t="shared" si="10"/>
        <v>9980</v>
      </c>
      <c r="H117" s="875">
        <f t="shared" si="7"/>
        <v>10480</v>
      </c>
      <c r="I117" s="592">
        <f t="shared" si="8"/>
        <v>3960</v>
      </c>
      <c r="J117" s="591">
        <f t="shared" si="11"/>
        <v>4160</v>
      </c>
      <c r="K117" s="592">
        <f>Глэдис!O120</f>
        <v>6020</v>
      </c>
      <c r="L117" s="425">
        <f t="shared" si="9"/>
        <v>6320</v>
      </c>
      <c r="M117" s="453">
        <v>3960</v>
      </c>
      <c r="Q117" s="406"/>
      <c r="R117" s="455"/>
      <c r="S117" s="406"/>
      <c r="T117" s="455"/>
      <c r="U117" s="455"/>
    </row>
    <row r="118" spans="1:21" s="453" customFormat="1" ht="20.100000000000001" customHeight="1" x14ac:dyDescent="0.25">
      <c r="A118" s="528">
        <v>100</v>
      </c>
      <c r="B118" s="460" t="s">
        <v>426</v>
      </c>
      <c r="C118" s="506" t="s">
        <v>427</v>
      </c>
      <c r="D118" s="463" t="s">
        <v>139</v>
      </c>
      <c r="E118" s="451"/>
      <c r="F118" s="452"/>
      <c r="G118" s="589">
        <f t="shared" si="10"/>
        <v>10870</v>
      </c>
      <c r="H118" s="875">
        <f t="shared" si="7"/>
        <v>11410</v>
      </c>
      <c r="I118" s="592">
        <f t="shared" si="8"/>
        <v>4850</v>
      </c>
      <c r="J118" s="591">
        <f t="shared" si="11"/>
        <v>5090</v>
      </c>
      <c r="K118" s="592">
        <f>Глэдис!O121</f>
        <v>6020</v>
      </c>
      <c r="L118" s="425">
        <f t="shared" si="9"/>
        <v>6320</v>
      </c>
      <c r="M118" s="453">
        <v>4850</v>
      </c>
      <c r="Q118" s="406"/>
      <c r="R118" s="455"/>
      <c r="S118" s="406"/>
      <c r="T118" s="455"/>
      <c r="U118" s="455"/>
    </row>
    <row r="119" spans="1:21" s="453" customFormat="1" ht="20.100000000000001" customHeight="1" x14ac:dyDescent="0.25">
      <c r="A119" s="528">
        <v>101</v>
      </c>
      <c r="B119" s="460" t="s">
        <v>316</v>
      </c>
      <c r="C119" s="506" t="s">
        <v>104</v>
      </c>
      <c r="D119" s="463" t="s">
        <v>139</v>
      </c>
      <c r="E119" s="451"/>
      <c r="F119" s="452"/>
      <c r="G119" s="589">
        <f t="shared" si="10"/>
        <v>11070</v>
      </c>
      <c r="H119" s="875">
        <f t="shared" si="7"/>
        <v>11620</v>
      </c>
      <c r="I119" s="592">
        <f t="shared" si="8"/>
        <v>5050</v>
      </c>
      <c r="J119" s="591">
        <f t="shared" si="11"/>
        <v>5300</v>
      </c>
      <c r="K119" s="592">
        <f>Глэдис!O122</f>
        <v>6020</v>
      </c>
      <c r="L119" s="425">
        <f t="shared" si="9"/>
        <v>6320</v>
      </c>
      <c r="M119" s="453">
        <v>5050</v>
      </c>
      <c r="Q119" s="406"/>
      <c r="R119" s="455"/>
      <c r="S119" s="406"/>
      <c r="T119" s="455"/>
      <c r="U119" s="455"/>
    </row>
    <row r="120" spans="1:21" s="453" customFormat="1" ht="20.100000000000001" customHeight="1" x14ac:dyDescent="0.25">
      <c r="A120" s="528">
        <v>102</v>
      </c>
      <c r="B120" s="508" t="s">
        <v>325</v>
      </c>
      <c r="C120" s="506" t="s">
        <v>6</v>
      </c>
      <c r="D120" s="463" t="s">
        <v>139</v>
      </c>
      <c r="E120" s="451"/>
      <c r="F120" s="452"/>
      <c r="G120" s="589">
        <f t="shared" si="10"/>
        <v>9180</v>
      </c>
      <c r="H120" s="875">
        <f t="shared" si="7"/>
        <v>9640</v>
      </c>
      <c r="I120" s="592">
        <f t="shared" si="8"/>
        <v>2920</v>
      </c>
      <c r="J120" s="591">
        <f t="shared" si="11"/>
        <v>3070</v>
      </c>
      <c r="K120" s="592">
        <f>Глэдис!O123</f>
        <v>6260</v>
      </c>
      <c r="L120" s="425">
        <f t="shared" si="9"/>
        <v>6570</v>
      </c>
      <c r="M120" s="453">
        <v>2920</v>
      </c>
      <c r="Q120" s="406"/>
      <c r="R120" s="455"/>
      <c r="S120" s="406"/>
      <c r="T120" s="455"/>
      <c r="U120" s="455"/>
    </row>
    <row r="121" spans="1:21" s="453" customFormat="1" ht="20.100000000000001" customHeight="1" x14ac:dyDescent="0.25">
      <c r="A121" s="528">
        <v>103</v>
      </c>
      <c r="B121" s="508" t="s">
        <v>490</v>
      </c>
      <c r="C121" s="506" t="s">
        <v>6</v>
      </c>
      <c r="D121" s="463" t="s">
        <v>139</v>
      </c>
      <c r="E121" s="451"/>
      <c r="F121" s="452"/>
      <c r="G121" s="589">
        <f t="shared" si="10"/>
        <v>11670</v>
      </c>
      <c r="H121" s="875">
        <f t="shared" ref="H121" si="42">L121+J121</f>
        <v>12260</v>
      </c>
      <c r="I121" s="592">
        <f t="shared" ref="I121" si="43">ROUND(M121*(1+ОбщаяНаценка/100),-1)</f>
        <v>2920</v>
      </c>
      <c r="J121" s="591">
        <f t="shared" ref="J121" si="44">ROUND(I121*1.05,-1)</f>
        <v>3070</v>
      </c>
      <c r="K121" s="592">
        <f>Глэдис!O124</f>
        <v>8750</v>
      </c>
      <c r="L121" s="425">
        <f t="shared" si="9"/>
        <v>9190</v>
      </c>
      <c r="M121" s="453">
        <v>2920</v>
      </c>
      <c r="N121" s="454" t="s">
        <v>492</v>
      </c>
      <c r="Q121" s="406"/>
      <c r="R121" s="455"/>
      <c r="S121" s="406"/>
      <c r="T121" s="455"/>
      <c r="U121" s="455"/>
    </row>
    <row r="122" spans="1:21" s="453" customFormat="1" ht="20.100000000000001" customHeight="1" x14ac:dyDescent="0.25">
      <c r="A122" s="528">
        <v>104</v>
      </c>
      <c r="B122" s="460" t="s">
        <v>141</v>
      </c>
      <c r="C122" s="464" t="s">
        <v>142</v>
      </c>
      <c r="D122" s="463" t="s">
        <v>139</v>
      </c>
      <c r="E122" s="451"/>
      <c r="F122" s="452"/>
      <c r="G122" s="589">
        <f t="shared" si="10"/>
        <v>8930</v>
      </c>
      <c r="H122" s="875">
        <f t="shared" si="7"/>
        <v>9380</v>
      </c>
      <c r="I122" s="592">
        <f t="shared" si="8"/>
        <v>4730</v>
      </c>
      <c r="J122" s="591">
        <f t="shared" si="11"/>
        <v>4970</v>
      </c>
      <c r="K122" s="592">
        <f>Глэдис!O125</f>
        <v>4200</v>
      </c>
      <c r="L122" s="425">
        <f t="shared" si="9"/>
        <v>4410</v>
      </c>
      <c r="M122" s="453">
        <v>4730</v>
      </c>
      <c r="Q122" s="406"/>
      <c r="R122" s="455"/>
      <c r="S122" s="406"/>
      <c r="T122" s="455"/>
      <c r="U122" s="455"/>
    </row>
    <row r="123" spans="1:21" s="453" customFormat="1" ht="20.100000000000001" customHeight="1" x14ac:dyDescent="0.25">
      <c r="A123" s="528">
        <v>105</v>
      </c>
      <c r="B123" s="460" t="s">
        <v>140</v>
      </c>
      <c r="C123" s="464" t="s">
        <v>142</v>
      </c>
      <c r="D123" s="463" t="s">
        <v>57</v>
      </c>
      <c r="E123" s="451"/>
      <c r="F123" s="452"/>
      <c r="G123" s="589">
        <f t="shared" si="10"/>
        <v>8330</v>
      </c>
      <c r="H123" s="875">
        <f t="shared" si="7"/>
        <v>8750</v>
      </c>
      <c r="I123" s="592">
        <f t="shared" si="8"/>
        <v>4360</v>
      </c>
      <c r="J123" s="591">
        <f t="shared" si="11"/>
        <v>4580</v>
      </c>
      <c r="K123" s="592">
        <f>Глэдис!O126</f>
        <v>3970</v>
      </c>
      <c r="L123" s="425">
        <f t="shared" si="9"/>
        <v>4170</v>
      </c>
      <c r="M123" s="453">
        <v>4360</v>
      </c>
      <c r="Q123" s="406"/>
      <c r="R123" s="455"/>
      <c r="S123" s="406"/>
      <c r="T123" s="455"/>
      <c r="U123" s="455"/>
    </row>
    <row r="124" spans="1:21" s="453" customFormat="1" ht="20.100000000000001" customHeight="1" x14ac:dyDescent="0.25">
      <c r="A124" s="528">
        <v>106</v>
      </c>
      <c r="B124" s="460" t="s">
        <v>114</v>
      </c>
      <c r="C124" s="464" t="s">
        <v>115</v>
      </c>
      <c r="D124" s="465" t="s">
        <v>156</v>
      </c>
      <c r="E124" s="451">
        <v>3</v>
      </c>
      <c r="F124" s="452">
        <v>0.04</v>
      </c>
      <c r="G124" s="589">
        <f t="shared" si="10"/>
        <v>2580</v>
      </c>
      <c r="H124" s="875">
        <f t="shared" si="7"/>
        <v>2710</v>
      </c>
      <c r="I124" s="592">
        <f t="shared" si="8"/>
        <v>2070</v>
      </c>
      <c r="J124" s="591">
        <f t="shared" si="11"/>
        <v>2170</v>
      </c>
      <c r="K124" s="592">
        <f>Глэдис!O127</f>
        <v>510</v>
      </c>
      <c r="L124" s="425">
        <f t="shared" si="9"/>
        <v>540</v>
      </c>
      <c r="M124" s="453">
        <v>2070</v>
      </c>
      <c r="Q124" s="406"/>
      <c r="R124" s="455"/>
      <c r="S124" s="406"/>
      <c r="T124" s="455"/>
      <c r="U124" s="455"/>
    </row>
    <row r="125" spans="1:21" s="453" customFormat="1" ht="20.100000000000001" customHeight="1" x14ac:dyDescent="0.25">
      <c r="A125" s="528">
        <v>107</v>
      </c>
      <c r="B125" s="460" t="s">
        <v>116</v>
      </c>
      <c r="C125" s="464" t="s">
        <v>117</v>
      </c>
      <c r="D125" s="466" t="s">
        <v>156</v>
      </c>
      <c r="E125" s="451">
        <v>3</v>
      </c>
      <c r="F125" s="452">
        <v>0.04</v>
      </c>
      <c r="G125" s="589">
        <f t="shared" si="10"/>
        <v>3050</v>
      </c>
      <c r="H125" s="875">
        <f t="shared" si="7"/>
        <v>3200</v>
      </c>
      <c r="I125" s="592">
        <f t="shared" si="8"/>
        <v>2070</v>
      </c>
      <c r="J125" s="591">
        <f t="shared" si="11"/>
        <v>2170</v>
      </c>
      <c r="K125" s="592">
        <f>Глэдис!O128</f>
        <v>980</v>
      </c>
      <c r="L125" s="425">
        <f t="shared" si="9"/>
        <v>1030</v>
      </c>
      <c r="M125" s="453">
        <v>2070</v>
      </c>
      <c r="Q125" s="406"/>
      <c r="R125" s="455"/>
      <c r="S125" s="406"/>
      <c r="T125" s="455"/>
      <c r="U125" s="455"/>
    </row>
    <row r="126" spans="1:21" s="453" customFormat="1" ht="20.100000000000001" customHeight="1" x14ac:dyDescent="0.25">
      <c r="A126" s="528">
        <v>108</v>
      </c>
      <c r="B126" s="467" t="s">
        <v>96</v>
      </c>
      <c r="C126" s="468" t="s">
        <v>303</v>
      </c>
      <c r="D126" s="469" t="s">
        <v>98</v>
      </c>
      <c r="E126" s="451">
        <v>6</v>
      </c>
      <c r="F126" s="452">
        <v>0.02</v>
      </c>
      <c r="G126" s="589">
        <f t="shared" si="10"/>
        <v>1750</v>
      </c>
      <c r="H126" s="875">
        <f t="shared" ref="H126:H139" si="45">L126+J126</f>
        <v>1840</v>
      </c>
      <c r="I126" s="592">
        <f t="shared" ref="I126:I139" si="46">ROUND(M126*(1+ОбщаяНаценка/100),-1)</f>
        <v>1630</v>
      </c>
      <c r="J126" s="591">
        <f t="shared" si="11"/>
        <v>1710</v>
      </c>
      <c r="K126" s="592">
        <f>Глэдис!O129</f>
        <v>120</v>
      </c>
      <c r="L126" s="425">
        <f t="shared" si="9"/>
        <v>130</v>
      </c>
      <c r="M126" s="453">
        <v>1630</v>
      </c>
      <c r="Q126" s="406"/>
      <c r="R126" s="455"/>
      <c r="S126" s="406"/>
      <c r="T126" s="455"/>
      <c r="U126" s="455"/>
    </row>
    <row r="127" spans="1:21" s="453" customFormat="1" ht="20.100000000000001" customHeight="1" x14ac:dyDescent="0.25">
      <c r="A127" s="528">
        <v>109</v>
      </c>
      <c r="B127" s="467" t="s">
        <v>97</v>
      </c>
      <c r="C127" s="468" t="s">
        <v>303</v>
      </c>
      <c r="D127" s="469" t="s">
        <v>99</v>
      </c>
      <c r="E127" s="451">
        <v>5</v>
      </c>
      <c r="F127" s="452">
        <v>0.01</v>
      </c>
      <c r="G127" s="589">
        <f t="shared" si="10"/>
        <v>1390</v>
      </c>
      <c r="H127" s="875">
        <f t="shared" si="45"/>
        <v>1460</v>
      </c>
      <c r="I127" s="592">
        <f t="shared" si="46"/>
        <v>1300</v>
      </c>
      <c r="J127" s="591">
        <f t="shared" si="11"/>
        <v>1370</v>
      </c>
      <c r="K127" s="592">
        <f>Глэдис!O130</f>
        <v>90</v>
      </c>
      <c r="L127" s="425">
        <f t="shared" si="9"/>
        <v>90</v>
      </c>
      <c r="M127" s="453">
        <v>1300</v>
      </c>
      <c r="Q127" s="406"/>
      <c r="R127" s="455"/>
      <c r="S127" s="406"/>
      <c r="T127" s="455"/>
      <c r="U127" s="455"/>
    </row>
    <row r="128" spans="1:21" s="453" customFormat="1" ht="20.100000000000001" customHeight="1" x14ac:dyDescent="0.25">
      <c r="A128" s="528">
        <v>110</v>
      </c>
      <c r="B128" s="448" t="s">
        <v>58</v>
      </c>
      <c r="C128" s="449" t="s">
        <v>59</v>
      </c>
      <c r="D128" s="470" t="s">
        <v>60</v>
      </c>
      <c r="E128" s="471">
        <v>3</v>
      </c>
      <c r="F128" s="472">
        <v>0.01</v>
      </c>
      <c r="G128" s="589">
        <f t="shared" si="10"/>
        <v>770</v>
      </c>
      <c r="H128" s="875">
        <f t="shared" si="45"/>
        <v>810</v>
      </c>
      <c r="I128" s="592">
        <f t="shared" si="46"/>
        <v>770</v>
      </c>
      <c r="J128" s="591">
        <f t="shared" si="11"/>
        <v>810</v>
      </c>
      <c r="K128" s="592"/>
      <c r="L128" s="425">
        <f t="shared" si="9"/>
        <v>0</v>
      </c>
      <c r="M128" s="453">
        <v>770</v>
      </c>
      <c r="Q128" s="406"/>
      <c r="R128" s="455"/>
      <c r="S128" s="406"/>
      <c r="T128" s="455"/>
      <c r="U128" s="455"/>
    </row>
    <row r="129" spans="1:21" s="453" customFormat="1" ht="20.100000000000001" customHeight="1" x14ac:dyDescent="0.25">
      <c r="A129" s="528">
        <v>111</v>
      </c>
      <c r="B129" s="448" t="s">
        <v>61</v>
      </c>
      <c r="C129" s="449" t="s">
        <v>59</v>
      </c>
      <c r="D129" s="470" t="s">
        <v>62</v>
      </c>
      <c r="E129" s="471">
        <v>1</v>
      </c>
      <c r="F129" s="472">
        <v>0.01</v>
      </c>
      <c r="G129" s="589">
        <f t="shared" si="10"/>
        <v>250</v>
      </c>
      <c r="H129" s="875">
        <f t="shared" si="45"/>
        <v>260</v>
      </c>
      <c r="I129" s="592">
        <f t="shared" si="46"/>
        <v>250</v>
      </c>
      <c r="J129" s="591">
        <f t="shared" si="11"/>
        <v>260</v>
      </c>
      <c r="K129" s="592"/>
      <c r="L129" s="425">
        <f t="shared" si="9"/>
        <v>0</v>
      </c>
      <c r="M129" s="453">
        <v>250</v>
      </c>
      <c r="Q129" s="455"/>
      <c r="R129" s="455"/>
      <c r="S129" s="406"/>
      <c r="T129" s="455"/>
      <c r="U129" s="455"/>
    </row>
    <row r="130" spans="1:21" s="453" customFormat="1" ht="20.100000000000001" customHeight="1" x14ac:dyDescent="0.25">
      <c r="A130" s="528">
        <v>112</v>
      </c>
      <c r="B130" s="448" t="s">
        <v>63</v>
      </c>
      <c r="C130" s="449" t="s">
        <v>64</v>
      </c>
      <c r="D130" s="470" t="s">
        <v>65</v>
      </c>
      <c r="E130" s="471">
        <v>6</v>
      </c>
      <c r="F130" s="472">
        <v>0.02</v>
      </c>
      <c r="G130" s="589">
        <f t="shared" si="10"/>
        <v>1360</v>
      </c>
      <c r="H130" s="875">
        <f t="shared" si="45"/>
        <v>1430</v>
      </c>
      <c r="I130" s="592">
        <f t="shared" si="46"/>
        <v>1360</v>
      </c>
      <c r="J130" s="591">
        <f t="shared" si="11"/>
        <v>1430</v>
      </c>
      <c r="K130" s="592"/>
      <c r="L130" s="425">
        <f t="shared" si="9"/>
        <v>0</v>
      </c>
      <c r="M130" s="453">
        <v>1360</v>
      </c>
      <c r="Q130" s="455"/>
      <c r="R130" s="455"/>
      <c r="S130" s="406"/>
      <c r="T130" s="455"/>
      <c r="U130" s="455"/>
    </row>
    <row r="131" spans="1:21" s="453" customFormat="1" ht="20.100000000000001" customHeight="1" x14ac:dyDescent="0.25">
      <c r="A131" s="528">
        <v>113</v>
      </c>
      <c r="B131" s="448" t="s">
        <v>66</v>
      </c>
      <c r="C131" s="449" t="s">
        <v>64</v>
      </c>
      <c r="D131" s="470" t="s">
        <v>67</v>
      </c>
      <c r="E131" s="471">
        <v>3</v>
      </c>
      <c r="F131" s="472">
        <v>0.02</v>
      </c>
      <c r="G131" s="589">
        <f t="shared" si="10"/>
        <v>730</v>
      </c>
      <c r="H131" s="875">
        <f t="shared" si="45"/>
        <v>770</v>
      </c>
      <c r="I131" s="592">
        <f t="shared" si="46"/>
        <v>730</v>
      </c>
      <c r="J131" s="591">
        <f t="shared" si="11"/>
        <v>770</v>
      </c>
      <c r="K131" s="592"/>
      <c r="L131" s="425">
        <f t="shared" si="9"/>
        <v>0</v>
      </c>
      <c r="M131" s="453">
        <v>730</v>
      </c>
      <c r="Q131" s="455"/>
      <c r="R131" s="455"/>
      <c r="S131" s="406"/>
      <c r="T131" s="455"/>
      <c r="U131" s="455"/>
    </row>
    <row r="132" spans="1:21" s="453" customFormat="1" ht="20.100000000000001" customHeight="1" x14ac:dyDescent="0.25">
      <c r="A132" s="528">
        <v>114</v>
      </c>
      <c r="B132" s="448" t="s">
        <v>68</v>
      </c>
      <c r="C132" s="449" t="s">
        <v>69</v>
      </c>
      <c r="D132" s="470" t="s">
        <v>70</v>
      </c>
      <c r="E132" s="471">
        <v>16</v>
      </c>
      <c r="F132" s="472">
        <v>0.04</v>
      </c>
      <c r="G132" s="589">
        <f t="shared" si="10"/>
        <v>3370</v>
      </c>
      <c r="H132" s="875">
        <f t="shared" si="45"/>
        <v>3540</v>
      </c>
      <c r="I132" s="592">
        <f t="shared" si="46"/>
        <v>3370</v>
      </c>
      <c r="J132" s="591">
        <f t="shared" si="11"/>
        <v>3540</v>
      </c>
      <c r="K132" s="592"/>
      <c r="L132" s="425">
        <f t="shared" si="9"/>
        <v>0</v>
      </c>
      <c r="M132" s="453">
        <v>3370</v>
      </c>
      <c r="Q132" s="455"/>
      <c r="R132" s="455"/>
      <c r="S132" s="406"/>
      <c r="T132" s="455"/>
      <c r="U132" s="455"/>
    </row>
    <row r="133" spans="1:21" s="453" customFormat="1" ht="20.100000000000001" customHeight="1" x14ac:dyDescent="0.25">
      <c r="A133" s="528">
        <v>115</v>
      </c>
      <c r="B133" s="467" t="s">
        <v>161</v>
      </c>
      <c r="C133" s="449" t="s">
        <v>59</v>
      </c>
      <c r="D133" s="469" t="s">
        <v>154</v>
      </c>
      <c r="E133" s="451"/>
      <c r="F133" s="473"/>
      <c r="G133" s="589">
        <f t="shared" si="10"/>
        <v>960</v>
      </c>
      <c r="H133" s="875">
        <f t="shared" si="45"/>
        <v>1010</v>
      </c>
      <c r="I133" s="592">
        <f t="shared" si="46"/>
        <v>960</v>
      </c>
      <c r="J133" s="591">
        <f t="shared" si="11"/>
        <v>1010</v>
      </c>
      <c r="K133" s="592"/>
      <c r="L133" s="425">
        <f t="shared" si="9"/>
        <v>0</v>
      </c>
      <c r="M133" s="453">
        <v>960</v>
      </c>
      <c r="Q133" s="455"/>
      <c r="R133" s="455"/>
      <c r="S133" s="406"/>
      <c r="T133" s="455"/>
      <c r="U133" s="455"/>
    </row>
    <row r="134" spans="1:21" s="453" customFormat="1" ht="20.100000000000001" customHeight="1" x14ac:dyDescent="0.25">
      <c r="A134" s="528">
        <v>116</v>
      </c>
      <c r="B134" s="467" t="s">
        <v>126</v>
      </c>
      <c r="C134" s="468" t="s">
        <v>128</v>
      </c>
      <c r="D134" s="469" t="s">
        <v>144</v>
      </c>
      <c r="E134" s="451"/>
      <c r="F134" s="473"/>
      <c r="G134" s="589">
        <f t="shared" si="10"/>
        <v>4140</v>
      </c>
      <c r="H134" s="875">
        <f t="shared" si="45"/>
        <v>4350</v>
      </c>
      <c r="I134" s="592">
        <f t="shared" si="46"/>
        <v>4140</v>
      </c>
      <c r="J134" s="591">
        <f t="shared" si="11"/>
        <v>4350</v>
      </c>
      <c r="K134" s="592"/>
      <c r="L134" s="425">
        <f t="shared" si="9"/>
        <v>0</v>
      </c>
      <c r="M134" s="453">
        <v>4140</v>
      </c>
      <c r="Q134" s="455"/>
      <c r="R134" s="455"/>
      <c r="S134" s="406"/>
      <c r="T134" s="455"/>
      <c r="U134" s="455"/>
    </row>
    <row r="135" spans="1:21" s="453" customFormat="1" ht="20.100000000000001" customHeight="1" x14ac:dyDescent="0.25">
      <c r="A135" s="528">
        <v>117</v>
      </c>
      <c r="B135" s="467" t="s">
        <v>295</v>
      </c>
      <c r="C135" s="468" t="s">
        <v>128</v>
      </c>
      <c r="D135" s="469" t="s">
        <v>297</v>
      </c>
      <c r="E135" s="451"/>
      <c r="F135" s="472"/>
      <c r="G135" s="589">
        <f t="shared" si="10"/>
        <v>4670</v>
      </c>
      <c r="H135" s="875">
        <f t="shared" si="45"/>
        <v>4900</v>
      </c>
      <c r="I135" s="592">
        <f t="shared" si="46"/>
        <v>4670</v>
      </c>
      <c r="J135" s="591">
        <f t="shared" si="11"/>
        <v>4900</v>
      </c>
      <c r="K135" s="592"/>
      <c r="L135" s="425">
        <f t="shared" si="9"/>
        <v>0</v>
      </c>
      <c r="M135" s="453">
        <v>4670</v>
      </c>
      <c r="Q135" s="455"/>
      <c r="R135" s="455"/>
      <c r="S135" s="406"/>
      <c r="T135" s="455"/>
      <c r="U135" s="455"/>
    </row>
    <row r="136" spans="1:21" s="453" customFormat="1" ht="20.100000000000001" customHeight="1" x14ac:dyDescent="0.25">
      <c r="A136" s="528">
        <v>118</v>
      </c>
      <c r="B136" s="467" t="s">
        <v>296</v>
      </c>
      <c r="C136" s="468" t="s">
        <v>128</v>
      </c>
      <c r="D136" s="469" t="s">
        <v>298</v>
      </c>
      <c r="E136" s="451"/>
      <c r="F136" s="472"/>
      <c r="G136" s="589">
        <f t="shared" si="10"/>
        <v>4670</v>
      </c>
      <c r="H136" s="875">
        <f t="shared" si="45"/>
        <v>4900</v>
      </c>
      <c r="I136" s="592">
        <f t="shared" si="46"/>
        <v>4670</v>
      </c>
      <c r="J136" s="591">
        <f t="shared" si="11"/>
        <v>4900</v>
      </c>
      <c r="K136" s="592"/>
      <c r="L136" s="425">
        <f t="shared" si="9"/>
        <v>0</v>
      </c>
      <c r="M136" s="453">
        <v>4670</v>
      </c>
      <c r="Q136" s="455"/>
      <c r="R136" s="455"/>
      <c r="S136" s="406"/>
      <c r="T136" s="455"/>
      <c r="U136" s="455"/>
    </row>
    <row r="137" spans="1:21" s="453" customFormat="1" ht="20.100000000000001" customHeight="1" x14ac:dyDescent="0.25">
      <c r="A137" s="528">
        <v>119</v>
      </c>
      <c r="B137" s="467" t="s">
        <v>363</v>
      </c>
      <c r="C137" s="468" t="s">
        <v>300</v>
      </c>
      <c r="D137" s="469" t="s">
        <v>299</v>
      </c>
      <c r="E137" s="451"/>
      <c r="F137" s="472"/>
      <c r="G137" s="589">
        <f t="shared" si="10"/>
        <v>570</v>
      </c>
      <c r="H137" s="875">
        <f t="shared" si="45"/>
        <v>600</v>
      </c>
      <c r="I137" s="592">
        <f t="shared" si="46"/>
        <v>570</v>
      </c>
      <c r="J137" s="591">
        <f t="shared" si="11"/>
        <v>600</v>
      </c>
      <c r="K137" s="592"/>
      <c r="L137" s="425">
        <f t="shared" si="9"/>
        <v>0</v>
      </c>
      <c r="M137" s="453">
        <v>570</v>
      </c>
      <c r="Q137" s="455"/>
      <c r="R137" s="455"/>
      <c r="S137" s="406"/>
      <c r="T137" s="455"/>
      <c r="U137" s="455"/>
    </row>
    <row r="138" spans="1:21" s="453" customFormat="1" ht="20.100000000000001" customHeight="1" x14ac:dyDescent="0.25">
      <c r="A138" s="529">
        <v>120</v>
      </c>
      <c r="B138" s="458" t="s">
        <v>71</v>
      </c>
      <c r="C138" s="506" t="s">
        <v>72</v>
      </c>
      <c r="D138" s="521" t="s">
        <v>73</v>
      </c>
      <c r="E138" s="522">
        <v>4</v>
      </c>
      <c r="F138" s="472">
        <v>0.01</v>
      </c>
      <c r="G138" s="876">
        <f t="shared" si="10"/>
        <v>1420</v>
      </c>
      <c r="H138" s="877">
        <f t="shared" si="45"/>
        <v>1490</v>
      </c>
      <c r="I138" s="592">
        <f t="shared" si="46"/>
        <v>950</v>
      </c>
      <c r="J138" s="591">
        <f t="shared" si="11"/>
        <v>1000</v>
      </c>
      <c r="K138" s="592">
        <f>Глэдис!O141</f>
        <v>470</v>
      </c>
      <c r="L138" s="425">
        <f t="shared" si="9"/>
        <v>490</v>
      </c>
      <c r="M138" s="453">
        <v>950</v>
      </c>
      <c r="Q138" s="455"/>
      <c r="R138" s="455"/>
      <c r="S138" s="406"/>
      <c r="T138" s="455"/>
      <c r="U138" s="455"/>
    </row>
    <row r="139" spans="1:21" s="453" customFormat="1" ht="20.100000000000001" customHeight="1" thickBot="1" x14ac:dyDescent="0.3">
      <c r="A139" s="530">
        <v>121</v>
      </c>
      <c r="B139" s="531" t="s">
        <v>74</v>
      </c>
      <c r="C139" s="532" t="s">
        <v>72</v>
      </c>
      <c r="D139" s="533" t="s">
        <v>75</v>
      </c>
      <c r="E139" s="534">
        <v>4</v>
      </c>
      <c r="F139" s="534">
        <v>0.01</v>
      </c>
      <c r="G139" s="829">
        <f t="shared" si="10"/>
        <v>1210</v>
      </c>
      <c r="H139" s="878">
        <f t="shared" si="45"/>
        <v>1270</v>
      </c>
      <c r="I139" s="879">
        <f t="shared" si="46"/>
        <v>1210</v>
      </c>
      <c r="J139" s="593">
        <f t="shared" si="11"/>
        <v>1270</v>
      </c>
      <c r="K139" s="594"/>
      <c r="L139" s="425">
        <f t="shared" si="9"/>
        <v>0</v>
      </c>
      <c r="M139" s="453">
        <v>1210</v>
      </c>
      <c r="Q139" s="455"/>
      <c r="R139" s="455"/>
      <c r="S139" s="406"/>
      <c r="T139" s="455"/>
      <c r="U139" s="455"/>
    </row>
    <row r="140" spans="1:21" x14ac:dyDescent="0.25">
      <c r="A140" s="15"/>
      <c r="D140" s="111"/>
      <c r="E140" s="98"/>
      <c r="F140" s="79"/>
      <c r="I140" s="34"/>
      <c r="J140" s="34"/>
      <c r="M140" s="34"/>
    </row>
    <row r="141" spans="1:21" x14ac:dyDescent="0.25">
      <c r="A141" s="15"/>
      <c r="E141" s="99"/>
      <c r="F141" s="29"/>
      <c r="I141" s="34"/>
      <c r="J141" s="34"/>
      <c r="M141" s="34"/>
    </row>
    <row r="142" spans="1:21" x14ac:dyDescent="0.25">
      <c r="A142" s="15"/>
      <c r="E142" s="98"/>
      <c r="F142" s="29"/>
      <c r="I142" s="34"/>
      <c r="J142" s="34"/>
      <c r="M142" s="34"/>
    </row>
    <row r="143" spans="1:21" x14ac:dyDescent="0.25">
      <c r="A143" s="15"/>
      <c r="E143" s="98"/>
      <c r="F143" s="29"/>
      <c r="I143" s="34"/>
      <c r="J143" s="34"/>
      <c r="M143" s="34"/>
    </row>
    <row r="144" spans="1:21" x14ac:dyDescent="0.25">
      <c r="A144" s="15"/>
      <c r="B144" s="72"/>
      <c r="C144" s="110"/>
      <c r="E144" s="99"/>
      <c r="F144" s="29"/>
      <c r="I144" s="34"/>
      <c r="J144" s="34"/>
      <c r="M144" s="34"/>
    </row>
    <row r="145" spans="1:13" x14ac:dyDescent="0.25">
      <c r="A145" s="15"/>
      <c r="B145" s="72"/>
      <c r="C145" s="110"/>
      <c r="E145" s="98"/>
      <c r="F145" s="79"/>
      <c r="I145" s="34"/>
      <c r="J145" s="34"/>
      <c r="M145" s="34"/>
    </row>
    <row r="146" spans="1:13" x14ac:dyDescent="0.25">
      <c r="A146" s="15"/>
      <c r="B146" s="72"/>
      <c r="C146" s="110"/>
      <c r="E146" s="29"/>
      <c r="F146" s="29"/>
      <c r="I146" s="34"/>
      <c r="J146" s="34"/>
      <c r="M146" s="34"/>
    </row>
    <row r="147" spans="1:13" x14ac:dyDescent="0.25">
      <c r="A147" s="15"/>
      <c r="B147" s="72"/>
      <c r="C147" s="110"/>
      <c r="E147" s="29"/>
      <c r="F147" s="29"/>
      <c r="I147" s="34"/>
      <c r="J147" s="34"/>
      <c r="M147" s="34"/>
    </row>
  </sheetData>
  <mergeCells count="5">
    <mergeCell ref="B9:C9"/>
    <mergeCell ref="B11:C11"/>
    <mergeCell ref="G17:H17"/>
    <mergeCell ref="I17:J17"/>
    <mergeCell ref="K17:L17"/>
  </mergeCells>
  <pageMargins left="0.7" right="0.7" top="0.75" bottom="0.75" header="0.3" footer="0.3"/>
  <pageSetup paperSize="9" scale="5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X150"/>
  <sheetViews>
    <sheetView topLeftCell="A126" zoomScale="110" zoomScaleNormal="110" workbookViewId="0">
      <selection activeCell="P21" sqref="P21"/>
    </sheetView>
  </sheetViews>
  <sheetFormatPr defaultRowHeight="15" x14ac:dyDescent="0.25"/>
  <cols>
    <col min="1" max="1" width="2.42578125" style="15" customWidth="1"/>
    <col min="2" max="2" width="12.140625" style="158" customWidth="1"/>
    <col min="3" max="3" width="14.7109375" style="82" customWidth="1"/>
    <col min="4" max="4" width="10.85546875" style="73" customWidth="1"/>
    <col min="5" max="5" width="3.85546875" style="29" customWidth="1"/>
    <col min="6" max="6" width="4.42578125" style="29" customWidth="1"/>
    <col min="7" max="10" width="9.140625" style="575"/>
    <col min="11" max="11" width="6.42578125" style="34" customWidth="1"/>
    <col min="12" max="12" width="7.7109375" style="575" customWidth="1"/>
    <col min="13" max="13" width="6.42578125" style="34" customWidth="1"/>
    <col min="14" max="14" width="7.7109375" style="575" customWidth="1"/>
    <col min="15" max="16" width="9.140625" style="575"/>
    <col min="17" max="17" width="6.28515625" style="143" hidden="1" customWidth="1"/>
    <col min="18" max="18" width="12.140625" style="144" hidden="1" customWidth="1"/>
    <col min="21" max="24" width="9.140625" style="414"/>
  </cols>
  <sheetData>
    <row r="1" spans="1:24" s="316" customFormat="1" x14ac:dyDescent="0.25">
      <c r="A1" s="9"/>
      <c r="B1" s="150"/>
      <c r="C1" s="82"/>
      <c r="D1" s="81"/>
      <c r="E1" s="29"/>
      <c r="F1" s="29"/>
      <c r="G1" s="34"/>
      <c r="H1" s="575"/>
      <c r="I1" s="34"/>
      <c r="J1" s="575"/>
      <c r="K1" s="575"/>
      <c r="L1" s="575"/>
      <c r="M1" s="34"/>
      <c r="N1" s="575"/>
      <c r="O1" s="575"/>
      <c r="P1" s="575"/>
      <c r="U1" s="414"/>
      <c r="V1" s="414"/>
      <c r="W1" s="414"/>
      <c r="X1" s="414"/>
    </row>
    <row r="2" spans="1:24" s="316" customFormat="1" x14ac:dyDescent="0.25">
      <c r="A2" s="13"/>
      <c r="B2" s="151"/>
      <c r="C2" s="82"/>
      <c r="D2" s="19"/>
      <c r="E2" s="29"/>
      <c r="F2" s="29"/>
      <c r="G2" s="34"/>
      <c r="H2" s="575"/>
      <c r="I2" s="34"/>
      <c r="J2" s="575"/>
      <c r="K2" s="575"/>
      <c r="L2" s="575"/>
      <c r="M2" s="34"/>
      <c r="N2" s="575"/>
      <c r="O2" s="575"/>
      <c r="P2" s="575"/>
      <c r="U2" s="414"/>
      <c r="V2" s="414"/>
      <c r="W2" s="414"/>
      <c r="X2" s="414"/>
    </row>
    <row r="3" spans="1:24" s="316" customFormat="1" x14ac:dyDescent="0.25">
      <c r="A3" s="13"/>
      <c r="B3" s="151"/>
      <c r="C3" s="82"/>
      <c r="D3" s="80"/>
      <c r="E3" s="29"/>
      <c r="F3" s="29"/>
      <c r="G3" s="34"/>
      <c r="H3" s="575"/>
      <c r="I3" s="34"/>
      <c r="J3" s="575"/>
      <c r="K3" s="575"/>
      <c r="L3" s="575"/>
      <c r="M3" s="34"/>
      <c r="N3" s="575"/>
      <c r="O3" s="575"/>
      <c r="P3" s="575"/>
      <c r="U3" s="414"/>
      <c r="V3" s="414"/>
      <c r="W3" s="414"/>
      <c r="X3" s="414"/>
    </row>
    <row r="4" spans="1:24" s="316" customFormat="1" x14ac:dyDescent="0.25">
      <c r="A4" s="105" t="s">
        <v>8</v>
      </c>
      <c r="B4" s="152" t="s">
        <v>264</v>
      </c>
      <c r="C4" s="94"/>
      <c r="D4" s="4"/>
      <c r="E4" s="1"/>
      <c r="F4" s="1"/>
      <c r="G4" s="107"/>
      <c r="H4" s="575"/>
      <c r="I4" s="107"/>
      <c r="J4" s="575"/>
      <c r="K4" s="575"/>
      <c r="L4" s="575"/>
      <c r="M4" s="107"/>
      <c r="N4" s="575"/>
      <c r="O4" s="575"/>
      <c r="P4" s="575"/>
      <c r="U4" s="414"/>
      <c r="V4" s="414"/>
      <c r="W4" s="414"/>
      <c r="X4" s="414"/>
    </row>
    <row r="5" spans="1:24" s="316" customFormat="1" x14ac:dyDescent="0.25">
      <c r="A5" s="105"/>
      <c r="B5" s="153"/>
      <c r="C5" s="94"/>
      <c r="D5" s="4"/>
      <c r="E5" s="1"/>
      <c r="F5" s="1"/>
      <c r="G5" s="107"/>
      <c r="H5" s="575"/>
      <c r="I5" s="107"/>
      <c r="J5" s="575"/>
      <c r="K5" s="575"/>
      <c r="L5" s="575"/>
      <c r="M5" s="107"/>
      <c r="N5" s="575"/>
      <c r="O5" s="575"/>
      <c r="P5" s="575"/>
      <c r="U5" s="414"/>
      <c r="V5" s="414"/>
      <c r="W5" s="414"/>
      <c r="X5" s="414"/>
    </row>
    <row r="6" spans="1:24" s="316" customFormat="1" x14ac:dyDescent="0.25">
      <c r="A6" s="105"/>
      <c r="B6" s="154" t="s">
        <v>261</v>
      </c>
      <c r="C6" s="94"/>
      <c r="D6" s="4"/>
      <c r="E6" s="1"/>
      <c r="F6" s="1"/>
      <c r="G6" s="107"/>
      <c r="H6" s="575"/>
      <c r="I6" s="107"/>
      <c r="J6" s="575"/>
      <c r="K6" s="575"/>
      <c r="L6" s="575"/>
      <c r="M6" s="107"/>
      <c r="N6" s="575"/>
      <c r="O6" s="575"/>
      <c r="P6" s="575"/>
      <c r="U6" s="414"/>
      <c r="V6" s="414"/>
      <c r="W6" s="414"/>
      <c r="X6" s="414"/>
    </row>
    <row r="7" spans="1:24" s="316" customFormat="1" x14ac:dyDescent="0.25">
      <c r="A7" s="15"/>
      <c r="B7" s="155" t="s">
        <v>7</v>
      </c>
      <c r="C7" s="199" t="s">
        <v>499</v>
      </c>
      <c r="D7" s="200"/>
      <c r="E7" s="201"/>
      <c r="F7" s="29"/>
      <c r="G7" s="34"/>
      <c r="H7" s="575"/>
      <c r="I7" s="34"/>
      <c r="J7" s="575"/>
      <c r="K7" s="575"/>
      <c r="L7" s="575"/>
      <c r="M7" s="34"/>
      <c r="N7" s="575"/>
      <c r="O7" s="575"/>
      <c r="P7" s="575"/>
      <c r="U7" s="414"/>
      <c r="V7" s="414"/>
      <c r="W7" s="414"/>
      <c r="X7" s="414"/>
    </row>
    <row r="8" spans="1:24" s="316" customFormat="1" x14ac:dyDescent="0.25">
      <c r="A8" s="15"/>
      <c r="B8" s="181" t="s">
        <v>5</v>
      </c>
      <c r="C8" s="315"/>
      <c r="D8" s="168"/>
      <c r="E8" s="315"/>
      <c r="F8" s="315"/>
      <c r="G8" s="34"/>
      <c r="H8" s="575"/>
      <c r="I8" s="34"/>
      <c r="J8" s="575"/>
      <c r="K8" s="575"/>
      <c r="L8" s="575"/>
      <c r="M8" s="34"/>
      <c r="N8" s="575"/>
      <c r="O8" s="575"/>
      <c r="P8" s="575"/>
      <c r="U8" s="414"/>
      <c r="V8" s="414"/>
      <c r="W8" s="414"/>
      <c r="X8" s="414"/>
    </row>
    <row r="9" spans="1:24" s="316" customFormat="1" x14ac:dyDescent="0.25">
      <c r="A9" s="15"/>
      <c r="B9" s="656" t="s">
        <v>108</v>
      </c>
      <c r="C9" s="657"/>
      <c r="D9" s="179" t="s">
        <v>77</v>
      </c>
      <c r="E9" s="315"/>
      <c r="F9" s="315"/>
      <c r="G9" s="34"/>
      <c r="H9" s="575"/>
      <c r="I9" s="34"/>
      <c r="J9" s="575"/>
      <c r="K9" s="575"/>
      <c r="L9" s="575"/>
      <c r="M9" s="34"/>
      <c r="N9" s="575"/>
      <c r="O9" s="575"/>
      <c r="P9" s="575"/>
      <c r="U9" s="414"/>
      <c r="V9" s="414"/>
      <c r="W9" s="414"/>
      <c r="X9" s="414"/>
    </row>
    <row r="10" spans="1:24" s="316" customFormat="1" x14ac:dyDescent="0.25">
      <c r="A10" s="15"/>
      <c r="B10" s="182"/>
      <c r="C10" s="315"/>
      <c r="D10" s="179" t="s">
        <v>190</v>
      </c>
      <c r="E10" s="315"/>
      <c r="F10" s="315"/>
      <c r="G10" s="34"/>
      <c r="H10" s="575"/>
      <c r="I10" s="34"/>
      <c r="J10" s="575"/>
      <c r="K10" s="575"/>
      <c r="L10" s="575"/>
      <c r="M10" s="34"/>
      <c r="N10" s="575"/>
      <c r="O10" s="575"/>
      <c r="P10" s="575"/>
      <c r="U10" s="414"/>
      <c r="V10" s="414"/>
      <c r="W10" s="414"/>
      <c r="X10" s="414"/>
    </row>
    <row r="11" spans="1:24" s="316" customFormat="1" x14ac:dyDescent="0.25">
      <c r="A11" s="15"/>
      <c r="B11" s="656" t="s">
        <v>4</v>
      </c>
      <c r="C11" s="657"/>
      <c r="D11" s="179" t="s">
        <v>179</v>
      </c>
      <c r="E11" s="315"/>
      <c r="F11" s="315"/>
      <c r="G11" s="34"/>
      <c r="H11" s="575"/>
      <c r="I11" s="34"/>
      <c r="J11" s="575"/>
      <c r="K11" s="575"/>
      <c r="L11" s="575"/>
      <c r="M11" s="34"/>
      <c r="N11" s="575"/>
      <c r="O11" s="575"/>
      <c r="P11" s="575"/>
      <c r="U11" s="414"/>
      <c r="V11" s="414"/>
      <c r="W11" s="414"/>
      <c r="X11" s="414"/>
    </row>
    <row r="12" spans="1:24" s="316" customFormat="1" x14ac:dyDescent="0.25">
      <c r="A12" s="15"/>
      <c r="B12" s="314"/>
      <c r="C12" s="315"/>
      <c r="D12" s="179" t="s">
        <v>181</v>
      </c>
      <c r="E12" s="315"/>
      <c r="F12" s="315"/>
      <c r="G12" s="34"/>
      <c r="H12" s="575"/>
      <c r="I12" s="34"/>
      <c r="J12" s="575"/>
      <c r="K12" s="575"/>
      <c r="L12" s="575"/>
      <c r="M12" s="34"/>
      <c r="N12" s="575"/>
      <c r="O12" s="575"/>
      <c r="P12" s="575"/>
      <c r="U12" s="414"/>
      <c r="V12" s="414"/>
      <c r="W12" s="414"/>
      <c r="X12" s="414"/>
    </row>
    <row r="13" spans="1:24" s="316" customFormat="1" x14ac:dyDescent="0.25">
      <c r="A13" s="15"/>
      <c r="B13" s="183"/>
      <c r="C13" s="180"/>
      <c r="D13" s="179" t="s">
        <v>180</v>
      </c>
      <c r="E13" s="315"/>
      <c r="F13" s="315"/>
      <c r="G13" s="34"/>
      <c r="H13" s="575"/>
      <c r="I13" s="34"/>
      <c r="J13" s="575"/>
      <c r="K13" s="575"/>
      <c r="L13" s="575"/>
      <c r="M13" s="34"/>
      <c r="N13" s="575"/>
      <c r="O13" s="575"/>
      <c r="P13" s="575"/>
      <c r="U13" s="414"/>
      <c r="V13" s="414"/>
      <c r="W13" s="414"/>
      <c r="X13" s="414"/>
    </row>
    <row r="14" spans="1:24" s="316" customFormat="1" x14ac:dyDescent="0.25">
      <c r="A14" s="15"/>
      <c r="B14" s="183"/>
      <c r="C14" s="180"/>
      <c r="D14" s="179" t="s">
        <v>182</v>
      </c>
      <c r="E14" s="315"/>
      <c r="F14" s="315"/>
      <c r="G14" s="34"/>
      <c r="H14" s="575"/>
      <c r="I14" s="34"/>
      <c r="J14" s="575"/>
      <c r="K14" s="575"/>
      <c r="L14" s="575"/>
      <c r="M14" s="34"/>
      <c r="N14" s="575"/>
      <c r="O14" s="575"/>
      <c r="P14" s="575"/>
      <c r="U14" s="414"/>
      <c r="V14" s="414"/>
      <c r="W14" s="414"/>
      <c r="X14" s="414"/>
    </row>
    <row r="15" spans="1:24" s="316" customFormat="1" x14ac:dyDescent="0.25">
      <c r="A15" s="15"/>
      <c r="B15" s="183"/>
      <c r="C15" s="180"/>
      <c r="D15" s="179" t="s">
        <v>375</v>
      </c>
      <c r="E15" s="315"/>
      <c r="F15" s="315"/>
      <c r="G15" s="34"/>
      <c r="H15" s="575"/>
      <c r="I15" s="34"/>
      <c r="J15" s="575"/>
      <c r="K15" s="575"/>
      <c r="L15" s="575"/>
      <c r="M15" s="34"/>
      <c r="N15" s="575"/>
      <c r="O15" s="575"/>
      <c r="P15" s="575"/>
      <c r="U15" s="414"/>
      <c r="V15" s="414"/>
      <c r="W15" s="414"/>
      <c r="X15" s="414"/>
    </row>
    <row r="16" spans="1:24" s="316" customFormat="1" x14ac:dyDescent="0.25">
      <c r="A16" s="15"/>
      <c r="B16" s="183"/>
      <c r="C16" s="180"/>
      <c r="D16" s="179" t="s">
        <v>376</v>
      </c>
      <c r="E16" s="315"/>
      <c r="F16" s="315"/>
      <c r="G16" s="34"/>
      <c r="H16" s="575"/>
      <c r="I16" s="34"/>
      <c r="J16" s="575"/>
      <c r="K16" s="575"/>
      <c r="L16" s="575"/>
      <c r="M16" s="34"/>
      <c r="N16" s="575"/>
      <c r="O16" s="575"/>
      <c r="P16" s="575"/>
      <c r="U16" s="414"/>
      <c r="V16" s="414"/>
      <c r="W16" s="414"/>
      <c r="X16" s="414"/>
    </row>
    <row r="17" spans="1:24" s="316" customFormat="1" ht="15.75" thickBot="1" x14ac:dyDescent="0.3">
      <c r="A17" s="15"/>
      <c r="B17" s="184" t="s">
        <v>390</v>
      </c>
      <c r="C17" s="180"/>
      <c r="D17" s="179" t="s">
        <v>405</v>
      </c>
      <c r="E17" s="315"/>
      <c r="F17" s="315"/>
      <c r="G17" s="34"/>
      <c r="H17" s="575"/>
      <c r="I17" s="34"/>
      <c r="J17" s="575"/>
      <c r="K17" s="575"/>
      <c r="L17" s="575"/>
      <c r="M17" s="34"/>
      <c r="N17" s="575"/>
      <c r="O17" s="575"/>
      <c r="P17" s="575"/>
      <c r="U17" s="414"/>
      <c r="V17" s="414"/>
      <c r="W17" s="414"/>
      <c r="X17" s="414"/>
    </row>
    <row r="18" spans="1:24" s="316" customFormat="1" ht="15.75" thickBot="1" x14ac:dyDescent="0.3">
      <c r="A18" s="15"/>
      <c r="B18" s="184" t="s">
        <v>392</v>
      </c>
      <c r="C18" s="180"/>
      <c r="D18" s="179" t="s">
        <v>395</v>
      </c>
      <c r="E18" s="315"/>
      <c r="F18" s="315"/>
      <c r="G18" s="698" t="s">
        <v>449</v>
      </c>
      <c r="H18" s="659"/>
      <c r="I18" s="659"/>
      <c r="J18" s="660"/>
      <c r="K18" s="800" t="s">
        <v>12</v>
      </c>
      <c r="L18" s="880"/>
      <c r="M18" s="880"/>
      <c r="N18" s="801"/>
      <c r="O18" s="800" t="s">
        <v>450</v>
      </c>
      <c r="P18" s="801"/>
      <c r="U18" s="414"/>
      <c r="V18" s="414"/>
      <c r="W18" s="414"/>
      <c r="X18" s="414"/>
    </row>
    <row r="19" spans="1:24" ht="18" customHeight="1" thickBot="1" x14ac:dyDescent="0.3">
      <c r="A19" s="252" t="s">
        <v>0</v>
      </c>
      <c r="B19" s="260" t="s">
        <v>3</v>
      </c>
      <c r="C19" s="250" t="s">
        <v>2</v>
      </c>
      <c r="D19" s="251" t="s">
        <v>9</v>
      </c>
      <c r="E19" s="255" t="s">
        <v>1</v>
      </c>
      <c r="F19" s="290" t="s">
        <v>107</v>
      </c>
      <c r="G19" s="708" t="s">
        <v>446</v>
      </c>
      <c r="H19" s="709"/>
      <c r="I19" s="710" t="s">
        <v>500</v>
      </c>
      <c r="J19" s="709"/>
      <c r="K19" s="694" t="s">
        <v>443</v>
      </c>
      <c r="L19" s="695"/>
      <c r="M19" s="694" t="s">
        <v>498</v>
      </c>
      <c r="N19" s="695"/>
      <c r="O19" s="715" t="s">
        <v>447</v>
      </c>
      <c r="P19" s="717" t="s">
        <v>501</v>
      </c>
      <c r="Q19" s="713" t="s">
        <v>441</v>
      </c>
      <c r="R19" s="714"/>
    </row>
    <row r="20" spans="1:24" ht="20.45" customHeight="1" thickBot="1" x14ac:dyDescent="0.3">
      <c r="A20" s="23"/>
      <c r="B20" s="156"/>
      <c r="C20" s="84"/>
      <c r="D20" s="68"/>
      <c r="E20" s="95"/>
      <c r="F20" s="289"/>
      <c r="G20" s="359" t="s">
        <v>110</v>
      </c>
      <c r="H20" s="362" t="s">
        <v>111</v>
      </c>
      <c r="I20" s="881" t="s">
        <v>110</v>
      </c>
      <c r="J20" s="882" t="s">
        <v>111</v>
      </c>
      <c r="K20" s="363" t="s">
        <v>110</v>
      </c>
      <c r="L20" s="362" t="s">
        <v>111</v>
      </c>
      <c r="M20" s="363" t="s">
        <v>110</v>
      </c>
      <c r="N20" s="362" t="s">
        <v>111</v>
      </c>
      <c r="O20" s="716"/>
      <c r="P20" s="718"/>
      <c r="Q20" s="301" t="s">
        <v>110</v>
      </c>
      <c r="R20" s="295" t="s">
        <v>111</v>
      </c>
    </row>
    <row r="21" spans="1:24" x14ac:dyDescent="0.25">
      <c r="A21" s="220">
        <v>1</v>
      </c>
      <c r="B21" s="228" t="s">
        <v>199</v>
      </c>
      <c r="C21" s="85" t="s">
        <v>205</v>
      </c>
      <c r="D21" s="54" t="s">
        <v>206</v>
      </c>
      <c r="E21" s="96"/>
      <c r="F21" s="232"/>
      <c r="G21" s="832">
        <f>K21+O21</f>
        <v>1760</v>
      </c>
      <c r="H21" s="833"/>
      <c r="I21" s="834">
        <f t="shared" ref="I21:I28" si="0">P21+M21</f>
        <v>1850</v>
      </c>
      <c r="J21" s="835"/>
      <c r="K21" s="834">
        <f t="shared" ref="K21:K52" si="1">ROUND(Q21*(1+ОбщаяНаценка/100),-1)</f>
        <v>390</v>
      </c>
      <c r="L21" s="835">
        <f>ROUND(G21*(1+Наценка!$C$15/100),-1)</f>
        <v>1760</v>
      </c>
      <c r="M21" s="834">
        <f t="shared" ref="M21:N21" si="2">ROUND(K21*1.05,-1)</f>
        <v>410</v>
      </c>
      <c r="N21" s="835">
        <f t="shared" si="2"/>
        <v>1850</v>
      </c>
      <c r="O21" s="858">
        <f>Прованс!K19</f>
        <v>1370</v>
      </c>
      <c r="P21" s="425">
        <f t="shared" ref="P21:P84" si="3">ROUND(O21*1.05,-1)</f>
        <v>1440</v>
      </c>
      <c r="Q21" s="535">
        <v>390</v>
      </c>
      <c r="R21" s="536"/>
      <c r="S21" s="190" t="s">
        <v>413</v>
      </c>
      <c r="T21" s="190"/>
      <c r="U21" s="416"/>
      <c r="V21" s="416"/>
      <c r="W21" s="640"/>
      <c r="X21" s="640"/>
    </row>
    <row r="22" spans="1:24" x14ac:dyDescent="0.25">
      <c r="A22" s="220">
        <v>2</v>
      </c>
      <c r="B22" s="258" t="s">
        <v>420</v>
      </c>
      <c r="C22" s="160" t="s">
        <v>205</v>
      </c>
      <c r="D22" s="269" t="s">
        <v>421</v>
      </c>
      <c r="E22" s="186"/>
      <c r="F22" s="235"/>
      <c r="G22" s="832">
        <f t="shared" ref="G22:G28" si="4">K22+O22</f>
        <v>1820</v>
      </c>
      <c r="H22" s="833"/>
      <c r="I22" s="834">
        <f t="shared" si="0"/>
        <v>1910</v>
      </c>
      <c r="J22" s="835"/>
      <c r="K22" s="840">
        <f t="shared" si="1"/>
        <v>420</v>
      </c>
      <c r="L22" s="841">
        <f>ROUND(G22*(1+Наценка!$C$15/100),-1)</f>
        <v>1820</v>
      </c>
      <c r="M22" s="840">
        <f t="shared" ref="M22:M85" si="5">ROUND(K22*1.05,-1)</f>
        <v>440</v>
      </c>
      <c r="N22" s="841">
        <f t="shared" ref="N21:P85" si="6">ROUND(L22*1.05,-1)</f>
        <v>1910</v>
      </c>
      <c r="O22" s="590">
        <f>Прованс!K20</f>
        <v>1400</v>
      </c>
      <c r="P22" s="425">
        <f t="shared" si="3"/>
        <v>1470</v>
      </c>
      <c r="Q22" s="535">
        <v>420</v>
      </c>
      <c r="R22" s="536"/>
      <c r="S22" s="190" t="s">
        <v>414</v>
      </c>
      <c r="T22" s="190"/>
      <c r="U22" s="416"/>
      <c r="V22" s="416"/>
      <c r="W22" s="640"/>
      <c r="X22" s="640"/>
    </row>
    <row r="23" spans="1:24" x14ac:dyDescent="0.25">
      <c r="A23" s="220">
        <v>3</v>
      </c>
      <c r="B23" s="258" t="s">
        <v>200</v>
      </c>
      <c r="C23" s="160" t="s">
        <v>205</v>
      </c>
      <c r="D23" s="269" t="s">
        <v>207</v>
      </c>
      <c r="E23" s="186"/>
      <c r="F23" s="235"/>
      <c r="G23" s="832">
        <f t="shared" si="4"/>
        <v>1970</v>
      </c>
      <c r="H23" s="833"/>
      <c r="I23" s="834">
        <f t="shared" si="0"/>
        <v>2070</v>
      </c>
      <c r="J23" s="835"/>
      <c r="K23" s="840">
        <f t="shared" si="1"/>
        <v>500</v>
      </c>
      <c r="L23" s="841">
        <f>ROUND(G23*(1+Наценка!$C$15/100),-1)</f>
        <v>1970</v>
      </c>
      <c r="M23" s="840">
        <f t="shared" si="5"/>
        <v>530</v>
      </c>
      <c r="N23" s="841">
        <f t="shared" si="6"/>
        <v>2070</v>
      </c>
      <c r="O23" s="590">
        <f>Прованс!K21</f>
        <v>1470</v>
      </c>
      <c r="P23" s="425">
        <f t="shared" si="3"/>
        <v>1540</v>
      </c>
      <c r="Q23" s="535">
        <v>500</v>
      </c>
      <c r="R23" s="536"/>
      <c r="S23" s="190" t="s">
        <v>415</v>
      </c>
      <c r="T23" s="190"/>
      <c r="U23" s="416"/>
      <c r="V23" s="416"/>
      <c r="W23" s="640"/>
      <c r="X23" s="640"/>
    </row>
    <row r="24" spans="1:24" x14ac:dyDescent="0.25">
      <c r="A24" s="220">
        <v>4</v>
      </c>
      <c r="B24" s="258" t="s">
        <v>201</v>
      </c>
      <c r="C24" s="160" t="s">
        <v>205</v>
      </c>
      <c r="D24" s="269" t="s">
        <v>208</v>
      </c>
      <c r="E24" s="186"/>
      <c r="F24" s="235"/>
      <c r="G24" s="832">
        <f t="shared" si="4"/>
        <v>2090</v>
      </c>
      <c r="H24" s="833"/>
      <c r="I24" s="834">
        <f t="shared" si="0"/>
        <v>2200</v>
      </c>
      <c r="J24" s="835"/>
      <c r="K24" s="840">
        <f t="shared" si="1"/>
        <v>560</v>
      </c>
      <c r="L24" s="841">
        <f>ROUND(G24*(1+Наценка!$C$15/100),-1)</f>
        <v>2090</v>
      </c>
      <c r="M24" s="840">
        <f t="shared" si="5"/>
        <v>590</v>
      </c>
      <c r="N24" s="841">
        <f t="shared" si="6"/>
        <v>2190</v>
      </c>
      <c r="O24" s="590">
        <f>Прованс!K22</f>
        <v>1530</v>
      </c>
      <c r="P24" s="425">
        <f t="shared" si="3"/>
        <v>1610</v>
      </c>
      <c r="Q24" s="535">
        <v>560</v>
      </c>
      <c r="R24" s="536"/>
      <c r="S24" s="190" t="s">
        <v>416</v>
      </c>
      <c r="T24" s="190"/>
      <c r="U24" s="416"/>
      <c r="V24" s="416"/>
      <c r="W24" s="640"/>
      <c r="X24" s="640"/>
    </row>
    <row r="25" spans="1:24" x14ac:dyDescent="0.25">
      <c r="A25" s="220">
        <v>5</v>
      </c>
      <c r="B25" s="258" t="s">
        <v>202</v>
      </c>
      <c r="C25" s="160" t="s">
        <v>205</v>
      </c>
      <c r="D25" s="269" t="s">
        <v>209</v>
      </c>
      <c r="E25" s="186"/>
      <c r="F25" s="235"/>
      <c r="G25" s="832">
        <f t="shared" si="4"/>
        <v>2200</v>
      </c>
      <c r="H25" s="833"/>
      <c r="I25" s="834">
        <f t="shared" si="0"/>
        <v>2310</v>
      </c>
      <c r="J25" s="835"/>
      <c r="K25" s="840">
        <f t="shared" si="1"/>
        <v>620</v>
      </c>
      <c r="L25" s="841">
        <f>ROUND(G25*(1+Наценка!$C$15/100),-1)</f>
        <v>2200</v>
      </c>
      <c r="M25" s="840">
        <f t="shared" si="5"/>
        <v>650</v>
      </c>
      <c r="N25" s="841">
        <f t="shared" si="6"/>
        <v>2310</v>
      </c>
      <c r="O25" s="590">
        <f>Прованс!K23</f>
        <v>1580</v>
      </c>
      <c r="P25" s="425">
        <f t="shared" si="3"/>
        <v>1660</v>
      </c>
      <c r="Q25" s="535">
        <v>620</v>
      </c>
      <c r="R25" s="536"/>
      <c r="S25" s="190" t="s">
        <v>417</v>
      </c>
      <c r="T25" s="190"/>
      <c r="U25" s="416"/>
      <c r="V25" s="416"/>
      <c r="W25" s="640"/>
      <c r="X25" s="640"/>
    </row>
    <row r="26" spans="1:24" x14ac:dyDescent="0.25">
      <c r="A26" s="220">
        <v>6</v>
      </c>
      <c r="B26" s="258" t="s">
        <v>203</v>
      </c>
      <c r="C26" s="160" t="s">
        <v>205</v>
      </c>
      <c r="D26" s="269" t="s">
        <v>210</v>
      </c>
      <c r="E26" s="186"/>
      <c r="F26" s="235"/>
      <c r="G26" s="832">
        <f t="shared" si="4"/>
        <v>2340</v>
      </c>
      <c r="H26" s="833"/>
      <c r="I26" s="834">
        <f t="shared" si="0"/>
        <v>2460</v>
      </c>
      <c r="J26" s="835"/>
      <c r="K26" s="840">
        <f t="shared" si="1"/>
        <v>730</v>
      </c>
      <c r="L26" s="841">
        <f>ROUND(G26*(1+Наценка!$C$15/100),-1)</f>
        <v>2340</v>
      </c>
      <c r="M26" s="840">
        <f t="shared" si="5"/>
        <v>770</v>
      </c>
      <c r="N26" s="841">
        <f t="shared" si="6"/>
        <v>2460</v>
      </c>
      <c r="O26" s="590">
        <f>Прованс!K24</f>
        <v>1610</v>
      </c>
      <c r="P26" s="425">
        <f t="shared" si="3"/>
        <v>1690</v>
      </c>
      <c r="Q26" s="535">
        <v>730</v>
      </c>
      <c r="R26" s="536"/>
      <c r="S26" s="190" t="s">
        <v>417</v>
      </c>
      <c r="T26" s="190"/>
      <c r="U26" s="416"/>
      <c r="V26" s="416"/>
      <c r="W26" s="640"/>
      <c r="X26" s="640"/>
    </row>
    <row r="27" spans="1:24" x14ac:dyDescent="0.25">
      <c r="A27" s="220">
        <v>7</v>
      </c>
      <c r="B27" s="257" t="s">
        <v>204</v>
      </c>
      <c r="C27" s="160" t="s">
        <v>205</v>
      </c>
      <c r="D27" s="269" t="s">
        <v>211</v>
      </c>
      <c r="E27" s="186"/>
      <c r="F27" s="235"/>
      <c r="G27" s="832">
        <f t="shared" si="4"/>
        <v>710</v>
      </c>
      <c r="H27" s="833"/>
      <c r="I27" s="834">
        <f t="shared" si="0"/>
        <v>740</v>
      </c>
      <c r="J27" s="835"/>
      <c r="K27" s="840">
        <f t="shared" si="1"/>
        <v>50</v>
      </c>
      <c r="L27" s="841">
        <f>ROUND(G27*(1+Наценка!$C$15/100),-1)</f>
        <v>710</v>
      </c>
      <c r="M27" s="840">
        <f t="shared" si="5"/>
        <v>50</v>
      </c>
      <c r="N27" s="841">
        <f t="shared" si="6"/>
        <v>750</v>
      </c>
      <c r="O27" s="590">
        <f>Прованс!K25</f>
        <v>660</v>
      </c>
      <c r="P27" s="425">
        <f t="shared" si="3"/>
        <v>690</v>
      </c>
      <c r="Q27" s="535">
        <v>50</v>
      </c>
      <c r="R27" s="536"/>
      <c r="S27" s="190"/>
      <c r="T27" s="190"/>
      <c r="U27" s="416"/>
      <c r="V27" s="416"/>
      <c r="W27" s="640"/>
      <c r="X27" s="640"/>
    </row>
    <row r="28" spans="1:24" x14ac:dyDescent="0.25">
      <c r="A28" s="220">
        <v>8</v>
      </c>
      <c r="B28" s="258" t="s">
        <v>422</v>
      </c>
      <c r="C28" s="160" t="s">
        <v>205</v>
      </c>
      <c r="D28" s="269" t="s">
        <v>423</v>
      </c>
      <c r="E28" s="186"/>
      <c r="F28" s="235"/>
      <c r="G28" s="832">
        <f t="shared" si="4"/>
        <v>2750</v>
      </c>
      <c r="H28" s="833"/>
      <c r="I28" s="834">
        <f t="shared" si="0"/>
        <v>2890</v>
      </c>
      <c r="J28" s="835"/>
      <c r="K28" s="840">
        <f t="shared" si="1"/>
        <v>510</v>
      </c>
      <c r="L28" s="841"/>
      <c r="M28" s="840">
        <f t="shared" si="5"/>
        <v>540</v>
      </c>
      <c r="N28" s="841">
        <f t="shared" si="6"/>
        <v>0</v>
      </c>
      <c r="O28" s="590">
        <f>Прованс!K26</f>
        <v>2240</v>
      </c>
      <c r="P28" s="425">
        <f t="shared" si="3"/>
        <v>2350</v>
      </c>
      <c r="Q28" s="535">
        <v>510</v>
      </c>
      <c r="R28" s="536"/>
      <c r="S28" s="190"/>
      <c r="T28" s="190"/>
      <c r="U28" s="416"/>
      <c r="V28" s="416"/>
      <c r="W28" s="640"/>
      <c r="X28" s="640"/>
    </row>
    <row r="29" spans="1:24" x14ac:dyDescent="0.25">
      <c r="A29" s="220">
        <v>9</v>
      </c>
      <c r="B29" s="259" t="s">
        <v>225</v>
      </c>
      <c r="C29" s="195" t="s">
        <v>10</v>
      </c>
      <c r="D29" s="256" t="s">
        <v>11</v>
      </c>
      <c r="E29" s="186">
        <v>2</v>
      </c>
      <c r="F29" s="235">
        <v>0.01</v>
      </c>
      <c r="G29" s="589">
        <f>K29+O29</f>
        <v>1910</v>
      </c>
      <c r="H29" s="589">
        <f>L29+O29</f>
        <v>1590</v>
      </c>
      <c r="I29" s="590">
        <f t="shared" ref="I29:I60" si="7">M29+P29</f>
        <v>2010</v>
      </c>
      <c r="J29" s="425">
        <f t="shared" ref="J29:J60" si="8">P29+N29</f>
        <v>1670</v>
      </c>
      <c r="K29" s="590">
        <f t="shared" si="1"/>
        <v>970</v>
      </c>
      <c r="L29" s="425">
        <f t="shared" ref="L29:L60" si="9">ROUND(R29*(1+ОбщаяНаценка/100),-1)</f>
        <v>650</v>
      </c>
      <c r="M29" s="590">
        <f t="shared" si="5"/>
        <v>1020</v>
      </c>
      <c r="N29" s="425">
        <f t="shared" si="6"/>
        <v>680</v>
      </c>
      <c r="O29" s="590">
        <f>Прованс!K27</f>
        <v>940</v>
      </c>
      <c r="P29" s="425">
        <f t="shared" si="3"/>
        <v>990</v>
      </c>
      <c r="Q29" s="535">
        <v>970</v>
      </c>
      <c r="R29" s="145">
        <v>650</v>
      </c>
      <c r="U29" s="416"/>
      <c r="V29" s="286"/>
      <c r="W29" s="286"/>
      <c r="X29" s="286"/>
    </row>
    <row r="30" spans="1:24" x14ac:dyDescent="0.25">
      <c r="A30" s="220">
        <v>10</v>
      </c>
      <c r="B30" s="147" t="s">
        <v>229</v>
      </c>
      <c r="C30" s="87" t="s">
        <v>253</v>
      </c>
      <c r="D30" s="33" t="s">
        <v>192</v>
      </c>
      <c r="E30" s="96"/>
      <c r="F30" s="232"/>
      <c r="G30" s="589">
        <f t="shared" ref="G30:G93" si="10">K30+O30</f>
        <v>2260</v>
      </c>
      <c r="H30" s="589">
        <f t="shared" ref="H30:H93" si="11">L30+O30</f>
        <v>1940</v>
      </c>
      <c r="I30" s="590">
        <f t="shared" si="7"/>
        <v>2380</v>
      </c>
      <c r="J30" s="425">
        <f t="shared" si="8"/>
        <v>2040</v>
      </c>
      <c r="K30" s="590">
        <f t="shared" si="1"/>
        <v>1120</v>
      </c>
      <c r="L30" s="425">
        <f t="shared" si="9"/>
        <v>800</v>
      </c>
      <c r="M30" s="590">
        <f t="shared" si="5"/>
        <v>1180</v>
      </c>
      <c r="N30" s="425">
        <f t="shared" si="6"/>
        <v>840</v>
      </c>
      <c r="O30" s="590">
        <f>Прованс!K28</f>
        <v>1140</v>
      </c>
      <c r="P30" s="425">
        <f t="shared" si="3"/>
        <v>1200</v>
      </c>
      <c r="Q30" s="535">
        <v>1120</v>
      </c>
      <c r="R30" s="145">
        <v>800</v>
      </c>
      <c r="U30" s="416"/>
      <c r="V30" s="286"/>
      <c r="W30" s="286"/>
      <c r="X30" s="286"/>
    </row>
    <row r="31" spans="1:24" x14ac:dyDescent="0.25">
      <c r="A31" s="220">
        <v>11</v>
      </c>
      <c r="B31" s="226" t="s">
        <v>338</v>
      </c>
      <c r="C31" s="88" t="s">
        <v>253</v>
      </c>
      <c r="D31" s="59" t="s">
        <v>13</v>
      </c>
      <c r="E31" s="96">
        <v>3</v>
      </c>
      <c r="F31" s="232">
        <v>0.01</v>
      </c>
      <c r="G31" s="589">
        <f t="shared" si="10"/>
        <v>2350</v>
      </c>
      <c r="H31" s="589">
        <f t="shared" si="11"/>
        <v>2030</v>
      </c>
      <c r="I31" s="590">
        <f t="shared" si="7"/>
        <v>2470</v>
      </c>
      <c r="J31" s="425">
        <f t="shared" si="8"/>
        <v>2130</v>
      </c>
      <c r="K31" s="590">
        <f t="shared" si="1"/>
        <v>1300</v>
      </c>
      <c r="L31" s="425">
        <f t="shared" si="9"/>
        <v>980</v>
      </c>
      <c r="M31" s="590">
        <f t="shared" si="5"/>
        <v>1370</v>
      </c>
      <c r="N31" s="425">
        <f t="shared" si="6"/>
        <v>1030</v>
      </c>
      <c r="O31" s="590">
        <f>Прованс!K29</f>
        <v>1050</v>
      </c>
      <c r="P31" s="425">
        <f t="shared" si="3"/>
        <v>1100</v>
      </c>
      <c r="Q31" s="535">
        <v>1300</v>
      </c>
      <c r="R31" s="145">
        <v>980</v>
      </c>
      <c r="U31" s="416"/>
      <c r="V31" s="286"/>
      <c r="W31" s="286"/>
      <c r="X31" s="286"/>
    </row>
    <row r="32" spans="1:24" ht="19.5" x14ac:dyDescent="0.25">
      <c r="A32" s="220">
        <v>12</v>
      </c>
      <c r="B32" s="226" t="s">
        <v>357</v>
      </c>
      <c r="C32" s="84" t="s">
        <v>254</v>
      </c>
      <c r="D32" s="78" t="s">
        <v>13</v>
      </c>
      <c r="E32" s="96">
        <v>3</v>
      </c>
      <c r="F32" s="232">
        <v>0.01</v>
      </c>
      <c r="G32" s="589">
        <f t="shared" si="10"/>
        <v>2490</v>
      </c>
      <c r="H32" s="589">
        <f t="shared" si="11"/>
        <v>2170</v>
      </c>
      <c r="I32" s="590">
        <f t="shared" si="7"/>
        <v>2610</v>
      </c>
      <c r="J32" s="425">
        <f t="shared" si="8"/>
        <v>2280</v>
      </c>
      <c r="K32" s="590">
        <f t="shared" si="1"/>
        <v>1440</v>
      </c>
      <c r="L32" s="425">
        <f t="shared" si="9"/>
        <v>1120</v>
      </c>
      <c r="M32" s="590">
        <f t="shared" si="5"/>
        <v>1510</v>
      </c>
      <c r="N32" s="425">
        <f t="shared" si="6"/>
        <v>1180</v>
      </c>
      <c r="O32" s="590">
        <f>Прованс!K30</f>
        <v>1050</v>
      </c>
      <c r="P32" s="425">
        <f t="shared" si="3"/>
        <v>1100</v>
      </c>
      <c r="Q32" s="535">
        <v>1440</v>
      </c>
      <c r="R32" s="145">
        <v>1120</v>
      </c>
      <c r="U32" s="416"/>
      <c r="V32" s="286"/>
      <c r="W32" s="286"/>
      <c r="X32" s="286"/>
    </row>
    <row r="33" spans="1:24" x14ac:dyDescent="0.25">
      <c r="A33" s="220">
        <v>13</v>
      </c>
      <c r="B33" s="228" t="s">
        <v>120</v>
      </c>
      <c r="C33" s="87" t="s">
        <v>253</v>
      </c>
      <c r="D33" s="33" t="s">
        <v>134</v>
      </c>
      <c r="E33" s="96"/>
      <c r="F33" s="232"/>
      <c r="G33" s="589">
        <f t="shared" si="10"/>
        <v>2810</v>
      </c>
      <c r="H33" s="589">
        <f t="shared" si="11"/>
        <v>2490</v>
      </c>
      <c r="I33" s="590">
        <f t="shared" si="7"/>
        <v>2950</v>
      </c>
      <c r="J33" s="425">
        <f t="shared" si="8"/>
        <v>2610</v>
      </c>
      <c r="K33" s="590">
        <f t="shared" si="1"/>
        <v>1530</v>
      </c>
      <c r="L33" s="425">
        <f t="shared" si="9"/>
        <v>1210</v>
      </c>
      <c r="M33" s="590">
        <f t="shared" si="5"/>
        <v>1610</v>
      </c>
      <c r="N33" s="425">
        <f t="shared" si="6"/>
        <v>1270</v>
      </c>
      <c r="O33" s="590">
        <f>Прованс!K31</f>
        <v>1280</v>
      </c>
      <c r="P33" s="425">
        <f t="shared" si="3"/>
        <v>1340</v>
      </c>
      <c r="Q33" s="535">
        <v>1530</v>
      </c>
      <c r="R33" s="145">
        <v>1210</v>
      </c>
      <c r="U33" s="416"/>
      <c r="V33" s="286"/>
      <c r="W33" s="286"/>
      <c r="X33" s="286"/>
    </row>
    <row r="34" spans="1:24" ht="19.5" x14ac:dyDescent="0.25">
      <c r="A34" s="220">
        <v>14</v>
      </c>
      <c r="B34" s="228" t="s">
        <v>318</v>
      </c>
      <c r="C34" s="89" t="s">
        <v>254</v>
      </c>
      <c r="D34" s="33" t="s">
        <v>134</v>
      </c>
      <c r="E34" s="96"/>
      <c r="F34" s="232"/>
      <c r="G34" s="589">
        <f t="shared" si="10"/>
        <v>2990</v>
      </c>
      <c r="H34" s="589">
        <f t="shared" si="11"/>
        <v>2670</v>
      </c>
      <c r="I34" s="590">
        <f t="shared" si="7"/>
        <v>3140</v>
      </c>
      <c r="J34" s="425">
        <f t="shared" si="8"/>
        <v>2800</v>
      </c>
      <c r="K34" s="590">
        <f t="shared" si="1"/>
        <v>1710</v>
      </c>
      <c r="L34" s="425">
        <f t="shared" si="9"/>
        <v>1390</v>
      </c>
      <c r="M34" s="590">
        <f t="shared" si="5"/>
        <v>1800</v>
      </c>
      <c r="N34" s="425">
        <f t="shared" si="6"/>
        <v>1460</v>
      </c>
      <c r="O34" s="590">
        <f>Прованс!K32</f>
        <v>1280</v>
      </c>
      <c r="P34" s="425">
        <f t="shared" si="3"/>
        <v>1340</v>
      </c>
      <c r="Q34" s="535">
        <v>1710</v>
      </c>
      <c r="R34" s="145">
        <v>1390</v>
      </c>
      <c r="U34" s="416"/>
      <c r="V34" s="286"/>
      <c r="W34" s="286"/>
      <c r="X34" s="286"/>
    </row>
    <row r="35" spans="1:24" x14ac:dyDescent="0.25">
      <c r="A35" s="220">
        <v>15</v>
      </c>
      <c r="B35" s="221" t="s">
        <v>326</v>
      </c>
      <c r="C35" s="87" t="s">
        <v>253</v>
      </c>
      <c r="D35" s="33" t="s">
        <v>328</v>
      </c>
      <c r="E35" s="96"/>
      <c r="F35" s="232"/>
      <c r="G35" s="589">
        <f t="shared" si="10"/>
        <v>2500</v>
      </c>
      <c r="H35" s="589">
        <f t="shared" si="11"/>
        <v>2150</v>
      </c>
      <c r="I35" s="590">
        <f t="shared" si="7"/>
        <v>2630</v>
      </c>
      <c r="J35" s="425">
        <f t="shared" si="8"/>
        <v>2260</v>
      </c>
      <c r="K35" s="590">
        <f t="shared" si="1"/>
        <v>1380</v>
      </c>
      <c r="L35" s="425">
        <f t="shared" si="9"/>
        <v>1030</v>
      </c>
      <c r="M35" s="590">
        <f t="shared" si="5"/>
        <v>1450</v>
      </c>
      <c r="N35" s="425">
        <f t="shared" si="6"/>
        <v>1080</v>
      </c>
      <c r="O35" s="590">
        <f>Прованс!K33</f>
        <v>1120</v>
      </c>
      <c r="P35" s="425">
        <f t="shared" si="3"/>
        <v>1180</v>
      </c>
      <c r="Q35" s="535">
        <v>1380</v>
      </c>
      <c r="R35" s="145">
        <v>1030</v>
      </c>
      <c r="U35" s="416"/>
      <c r="V35" s="286"/>
      <c r="W35" s="286"/>
      <c r="X35" s="286"/>
    </row>
    <row r="36" spans="1:24" x14ac:dyDescent="0.25">
      <c r="A36" s="220">
        <v>16</v>
      </c>
      <c r="B36" s="221" t="s">
        <v>329</v>
      </c>
      <c r="C36" s="87" t="s">
        <v>253</v>
      </c>
      <c r="D36" s="33" t="s">
        <v>330</v>
      </c>
      <c r="E36" s="96"/>
      <c r="F36" s="232"/>
      <c r="G36" s="589">
        <f t="shared" si="10"/>
        <v>2940</v>
      </c>
      <c r="H36" s="589">
        <f t="shared" si="11"/>
        <v>2590</v>
      </c>
      <c r="I36" s="590">
        <f t="shared" si="7"/>
        <v>3090</v>
      </c>
      <c r="J36" s="425">
        <f t="shared" si="8"/>
        <v>2720</v>
      </c>
      <c r="K36" s="590">
        <f t="shared" si="1"/>
        <v>1620</v>
      </c>
      <c r="L36" s="425">
        <f t="shared" si="9"/>
        <v>1270</v>
      </c>
      <c r="M36" s="590">
        <f t="shared" si="5"/>
        <v>1700</v>
      </c>
      <c r="N36" s="425">
        <f t="shared" si="6"/>
        <v>1330</v>
      </c>
      <c r="O36" s="590">
        <f>Прованс!K34</f>
        <v>1320</v>
      </c>
      <c r="P36" s="425">
        <f t="shared" si="3"/>
        <v>1390</v>
      </c>
      <c r="Q36" s="535">
        <v>1620</v>
      </c>
      <c r="R36" s="145">
        <v>1270</v>
      </c>
      <c r="U36" s="416"/>
      <c r="V36" s="286"/>
      <c r="W36" s="286"/>
      <c r="X36" s="286"/>
    </row>
    <row r="37" spans="1:24" x14ac:dyDescent="0.25">
      <c r="A37" s="220">
        <v>17</v>
      </c>
      <c r="B37" s="226" t="s">
        <v>339</v>
      </c>
      <c r="C37" s="88" t="s">
        <v>253</v>
      </c>
      <c r="D37" s="78" t="s">
        <v>14</v>
      </c>
      <c r="E37" s="96">
        <v>4</v>
      </c>
      <c r="F37" s="232">
        <v>0.01</v>
      </c>
      <c r="G37" s="589">
        <f t="shared" si="10"/>
        <v>2740</v>
      </c>
      <c r="H37" s="589">
        <f t="shared" si="11"/>
        <v>2410</v>
      </c>
      <c r="I37" s="590">
        <f t="shared" si="7"/>
        <v>2880</v>
      </c>
      <c r="J37" s="425">
        <f t="shared" si="8"/>
        <v>2530</v>
      </c>
      <c r="K37" s="590">
        <f t="shared" si="1"/>
        <v>1580</v>
      </c>
      <c r="L37" s="425">
        <f t="shared" si="9"/>
        <v>1250</v>
      </c>
      <c r="M37" s="590">
        <f t="shared" si="5"/>
        <v>1660</v>
      </c>
      <c r="N37" s="425">
        <f t="shared" si="6"/>
        <v>1310</v>
      </c>
      <c r="O37" s="590">
        <f>Прованс!K35</f>
        <v>1160</v>
      </c>
      <c r="P37" s="425">
        <f t="shared" si="3"/>
        <v>1220</v>
      </c>
      <c r="Q37" s="535">
        <v>1580</v>
      </c>
      <c r="R37" s="145">
        <v>1250</v>
      </c>
      <c r="U37" s="416"/>
      <c r="V37" s="286"/>
      <c r="W37" s="286"/>
      <c r="X37" s="286"/>
    </row>
    <row r="38" spans="1:24" ht="19.5" x14ac:dyDescent="0.25">
      <c r="A38" s="220">
        <v>18</v>
      </c>
      <c r="B38" s="244" t="s">
        <v>358</v>
      </c>
      <c r="C38" s="89" t="s">
        <v>254</v>
      </c>
      <c r="D38" s="32" t="s">
        <v>14</v>
      </c>
      <c r="E38" s="96">
        <v>4</v>
      </c>
      <c r="F38" s="232">
        <v>0.01</v>
      </c>
      <c r="G38" s="589">
        <f t="shared" si="10"/>
        <v>2940</v>
      </c>
      <c r="H38" s="589">
        <f t="shared" si="11"/>
        <v>2620</v>
      </c>
      <c r="I38" s="590">
        <f t="shared" si="7"/>
        <v>3090</v>
      </c>
      <c r="J38" s="425">
        <f t="shared" si="8"/>
        <v>2750</v>
      </c>
      <c r="K38" s="590">
        <f t="shared" si="1"/>
        <v>1780</v>
      </c>
      <c r="L38" s="425">
        <f t="shared" si="9"/>
        <v>1460</v>
      </c>
      <c r="M38" s="590">
        <f t="shared" si="5"/>
        <v>1870</v>
      </c>
      <c r="N38" s="425">
        <f t="shared" si="6"/>
        <v>1530</v>
      </c>
      <c r="O38" s="590">
        <f>Прованс!K36</f>
        <v>1160</v>
      </c>
      <c r="P38" s="425">
        <f t="shared" si="3"/>
        <v>1220</v>
      </c>
      <c r="Q38" s="535">
        <v>1780</v>
      </c>
      <c r="R38" s="145">
        <v>1460</v>
      </c>
      <c r="U38" s="416"/>
      <c r="V38" s="286"/>
      <c r="W38" s="286"/>
      <c r="X38" s="286"/>
    </row>
    <row r="39" spans="1:24" x14ac:dyDescent="0.25">
      <c r="A39" s="220">
        <v>19</v>
      </c>
      <c r="B39" s="228" t="s">
        <v>121</v>
      </c>
      <c r="C39" s="87" t="s">
        <v>253</v>
      </c>
      <c r="D39" s="33" t="s">
        <v>135</v>
      </c>
      <c r="E39" s="96"/>
      <c r="F39" s="232"/>
      <c r="G39" s="589">
        <f t="shared" si="10"/>
        <v>3310</v>
      </c>
      <c r="H39" s="589">
        <f t="shared" si="11"/>
        <v>2980</v>
      </c>
      <c r="I39" s="590">
        <f t="shared" si="7"/>
        <v>3470</v>
      </c>
      <c r="J39" s="425">
        <f t="shared" si="8"/>
        <v>3130</v>
      </c>
      <c r="K39" s="590">
        <f t="shared" si="1"/>
        <v>1880</v>
      </c>
      <c r="L39" s="425">
        <f t="shared" si="9"/>
        <v>1550</v>
      </c>
      <c r="M39" s="590">
        <f t="shared" si="5"/>
        <v>1970</v>
      </c>
      <c r="N39" s="425">
        <f t="shared" si="6"/>
        <v>1630</v>
      </c>
      <c r="O39" s="590">
        <f>Прованс!K37</f>
        <v>1430</v>
      </c>
      <c r="P39" s="425">
        <f t="shared" si="3"/>
        <v>1500</v>
      </c>
      <c r="Q39" s="535">
        <v>1880</v>
      </c>
      <c r="R39" s="145">
        <v>1550</v>
      </c>
      <c r="U39" s="416"/>
      <c r="V39" s="286"/>
      <c r="W39" s="286"/>
      <c r="X39" s="286"/>
    </row>
    <row r="40" spans="1:24" ht="19.5" x14ac:dyDescent="0.25">
      <c r="A40" s="220">
        <v>20</v>
      </c>
      <c r="B40" s="228" t="s">
        <v>319</v>
      </c>
      <c r="C40" s="89" t="s">
        <v>254</v>
      </c>
      <c r="D40" s="33" t="s">
        <v>135</v>
      </c>
      <c r="E40" s="96"/>
      <c r="F40" s="232"/>
      <c r="G40" s="589">
        <f t="shared" si="10"/>
        <v>3580</v>
      </c>
      <c r="H40" s="589">
        <f t="shared" si="11"/>
        <v>3260</v>
      </c>
      <c r="I40" s="590">
        <f t="shared" si="7"/>
        <v>3760</v>
      </c>
      <c r="J40" s="425">
        <f t="shared" si="8"/>
        <v>3420</v>
      </c>
      <c r="K40" s="590">
        <f t="shared" si="1"/>
        <v>2150</v>
      </c>
      <c r="L40" s="425">
        <f t="shared" si="9"/>
        <v>1830</v>
      </c>
      <c r="M40" s="590">
        <f t="shared" si="5"/>
        <v>2260</v>
      </c>
      <c r="N40" s="425">
        <f t="shared" si="6"/>
        <v>1920</v>
      </c>
      <c r="O40" s="590">
        <f>Прованс!K38</f>
        <v>1430</v>
      </c>
      <c r="P40" s="425">
        <f t="shared" si="3"/>
        <v>1500</v>
      </c>
      <c r="Q40" s="535">
        <v>2150</v>
      </c>
      <c r="R40" s="145">
        <v>1830</v>
      </c>
      <c r="U40" s="416"/>
      <c r="V40" s="286"/>
      <c r="W40" s="286"/>
      <c r="X40" s="286"/>
    </row>
    <row r="41" spans="1:24" x14ac:dyDescent="0.25">
      <c r="A41" s="220">
        <v>21</v>
      </c>
      <c r="B41" s="226" t="s">
        <v>354</v>
      </c>
      <c r="C41" s="90" t="s">
        <v>255</v>
      </c>
      <c r="D41" s="32" t="s">
        <v>15</v>
      </c>
      <c r="E41" s="96">
        <v>5</v>
      </c>
      <c r="F41" s="232">
        <v>0.01</v>
      </c>
      <c r="G41" s="589">
        <f t="shared" si="10"/>
        <v>2930</v>
      </c>
      <c r="H41" s="589">
        <f t="shared" si="11"/>
        <v>2610</v>
      </c>
      <c r="I41" s="590">
        <f t="shared" si="7"/>
        <v>3080</v>
      </c>
      <c r="J41" s="425">
        <f t="shared" si="8"/>
        <v>2740</v>
      </c>
      <c r="K41" s="590">
        <f t="shared" si="1"/>
        <v>1710</v>
      </c>
      <c r="L41" s="425">
        <f t="shared" si="9"/>
        <v>1390</v>
      </c>
      <c r="M41" s="590">
        <f t="shared" si="5"/>
        <v>1800</v>
      </c>
      <c r="N41" s="425">
        <f t="shared" si="6"/>
        <v>1460</v>
      </c>
      <c r="O41" s="590">
        <f>Прованс!K39</f>
        <v>1220</v>
      </c>
      <c r="P41" s="425">
        <f t="shared" si="3"/>
        <v>1280</v>
      </c>
      <c r="Q41" s="535">
        <v>1710</v>
      </c>
      <c r="R41" s="145">
        <v>1390</v>
      </c>
      <c r="U41" s="416"/>
      <c r="V41" s="286"/>
      <c r="W41" s="286"/>
      <c r="X41" s="286"/>
    </row>
    <row r="42" spans="1:24" ht="19.5" x14ac:dyDescent="0.25">
      <c r="A42" s="220">
        <v>22</v>
      </c>
      <c r="B42" s="226" t="s">
        <v>353</v>
      </c>
      <c r="C42" s="84" t="s">
        <v>254</v>
      </c>
      <c r="D42" s="32" t="s">
        <v>15</v>
      </c>
      <c r="E42" s="96">
        <v>5</v>
      </c>
      <c r="F42" s="232">
        <v>0.01</v>
      </c>
      <c r="G42" s="589">
        <f t="shared" si="10"/>
        <v>3170</v>
      </c>
      <c r="H42" s="589">
        <f t="shared" si="11"/>
        <v>2850</v>
      </c>
      <c r="I42" s="590">
        <f t="shared" si="7"/>
        <v>3330</v>
      </c>
      <c r="J42" s="425">
        <f t="shared" si="8"/>
        <v>2990</v>
      </c>
      <c r="K42" s="590">
        <f t="shared" si="1"/>
        <v>1950</v>
      </c>
      <c r="L42" s="425">
        <f t="shared" si="9"/>
        <v>1630</v>
      </c>
      <c r="M42" s="590">
        <f t="shared" si="5"/>
        <v>2050</v>
      </c>
      <c r="N42" s="425">
        <f t="shared" si="6"/>
        <v>1710</v>
      </c>
      <c r="O42" s="590">
        <f>Прованс!K40</f>
        <v>1220</v>
      </c>
      <c r="P42" s="425">
        <f t="shared" si="3"/>
        <v>1280</v>
      </c>
      <c r="Q42" s="535">
        <v>1950</v>
      </c>
      <c r="R42" s="145">
        <v>1630</v>
      </c>
      <c r="U42" s="416"/>
      <c r="V42" s="286"/>
      <c r="W42" s="286"/>
      <c r="X42" s="286"/>
    </row>
    <row r="43" spans="1:24" x14ac:dyDescent="0.25">
      <c r="A43" s="220">
        <v>23</v>
      </c>
      <c r="B43" s="147" t="s">
        <v>252</v>
      </c>
      <c r="C43" s="87" t="s">
        <v>253</v>
      </c>
      <c r="D43" s="54" t="s">
        <v>194</v>
      </c>
      <c r="E43" s="96"/>
      <c r="F43" s="232"/>
      <c r="G43" s="589">
        <f t="shared" si="10"/>
        <v>3540</v>
      </c>
      <c r="H43" s="589">
        <f t="shared" si="11"/>
        <v>3220</v>
      </c>
      <c r="I43" s="590">
        <f t="shared" si="7"/>
        <v>3710</v>
      </c>
      <c r="J43" s="425">
        <f t="shared" si="8"/>
        <v>3380</v>
      </c>
      <c r="K43" s="590">
        <f t="shared" si="1"/>
        <v>2050</v>
      </c>
      <c r="L43" s="425">
        <f t="shared" si="9"/>
        <v>1730</v>
      </c>
      <c r="M43" s="590">
        <f t="shared" si="5"/>
        <v>2150</v>
      </c>
      <c r="N43" s="425">
        <f t="shared" si="6"/>
        <v>1820</v>
      </c>
      <c r="O43" s="590">
        <f>Прованс!K41</f>
        <v>1490</v>
      </c>
      <c r="P43" s="425">
        <f t="shared" si="3"/>
        <v>1560</v>
      </c>
      <c r="Q43" s="535">
        <v>2050</v>
      </c>
      <c r="R43" s="145">
        <v>1730</v>
      </c>
      <c r="U43" s="416"/>
      <c r="V43" s="286"/>
      <c r="W43" s="286"/>
      <c r="X43" s="286"/>
    </row>
    <row r="44" spans="1:24" ht="19.5" x14ac:dyDescent="0.25">
      <c r="A44" s="220">
        <v>24</v>
      </c>
      <c r="B44" s="147" t="s">
        <v>193</v>
      </c>
      <c r="C44" s="89" t="s">
        <v>254</v>
      </c>
      <c r="D44" s="54" t="s">
        <v>194</v>
      </c>
      <c r="E44" s="96"/>
      <c r="F44" s="232"/>
      <c r="G44" s="589">
        <f t="shared" si="10"/>
        <v>3760</v>
      </c>
      <c r="H44" s="589">
        <f t="shared" si="11"/>
        <v>3430</v>
      </c>
      <c r="I44" s="590">
        <f t="shared" si="7"/>
        <v>3940</v>
      </c>
      <c r="J44" s="425">
        <f t="shared" si="8"/>
        <v>3600</v>
      </c>
      <c r="K44" s="590">
        <f t="shared" si="1"/>
        <v>2270</v>
      </c>
      <c r="L44" s="425">
        <f t="shared" si="9"/>
        <v>1940</v>
      </c>
      <c r="M44" s="590">
        <f t="shared" si="5"/>
        <v>2380</v>
      </c>
      <c r="N44" s="425">
        <f t="shared" si="6"/>
        <v>2040</v>
      </c>
      <c r="O44" s="590">
        <f>Прованс!K42</f>
        <v>1490</v>
      </c>
      <c r="P44" s="425">
        <f t="shared" si="3"/>
        <v>1560</v>
      </c>
      <c r="Q44" s="535">
        <v>2270</v>
      </c>
      <c r="R44" s="145">
        <v>1940</v>
      </c>
      <c r="U44" s="416"/>
      <c r="V44" s="286"/>
      <c r="W44" s="286"/>
      <c r="X44" s="286"/>
    </row>
    <row r="45" spans="1:24" x14ac:dyDescent="0.25">
      <c r="A45" s="220">
        <v>25</v>
      </c>
      <c r="B45" s="226" t="s">
        <v>355</v>
      </c>
      <c r="C45" s="90" t="s">
        <v>255</v>
      </c>
      <c r="D45" s="59" t="s">
        <v>16</v>
      </c>
      <c r="E45" s="96">
        <v>5</v>
      </c>
      <c r="F45" s="232">
        <v>0.01</v>
      </c>
      <c r="G45" s="589">
        <f t="shared" si="10"/>
        <v>3130</v>
      </c>
      <c r="H45" s="589">
        <f t="shared" si="11"/>
        <v>2810</v>
      </c>
      <c r="I45" s="590">
        <f t="shared" si="7"/>
        <v>3280</v>
      </c>
      <c r="J45" s="425">
        <f t="shared" si="8"/>
        <v>2950</v>
      </c>
      <c r="K45" s="590">
        <f t="shared" si="1"/>
        <v>1850</v>
      </c>
      <c r="L45" s="425">
        <f t="shared" si="9"/>
        <v>1530</v>
      </c>
      <c r="M45" s="590">
        <f t="shared" si="5"/>
        <v>1940</v>
      </c>
      <c r="N45" s="425">
        <f t="shared" si="6"/>
        <v>1610</v>
      </c>
      <c r="O45" s="590">
        <f>Прованс!K43</f>
        <v>1280</v>
      </c>
      <c r="P45" s="425">
        <f t="shared" si="3"/>
        <v>1340</v>
      </c>
      <c r="Q45" s="535">
        <v>1850</v>
      </c>
      <c r="R45" s="145">
        <v>1530</v>
      </c>
      <c r="U45" s="416"/>
      <c r="V45" s="286"/>
      <c r="W45" s="286"/>
      <c r="X45" s="286"/>
    </row>
    <row r="46" spans="1:24" ht="19.5" x14ac:dyDescent="0.25">
      <c r="A46" s="220">
        <v>26</v>
      </c>
      <c r="B46" s="226" t="s">
        <v>356</v>
      </c>
      <c r="C46" s="84" t="s">
        <v>254</v>
      </c>
      <c r="D46" s="32" t="s">
        <v>16</v>
      </c>
      <c r="E46" s="96">
        <v>5</v>
      </c>
      <c r="F46" s="232">
        <v>0.01</v>
      </c>
      <c r="G46" s="589">
        <f t="shared" si="10"/>
        <v>3410</v>
      </c>
      <c r="H46" s="589">
        <f t="shared" si="11"/>
        <v>3080</v>
      </c>
      <c r="I46" s="590">
        <f t="shared" si="7"/>
        <v>3580</v>
      </c>
      <c r="J46" s="425">
        <f t="shared" si="8"/>
        <v>3230</v>
      </c>
      <c r="K46" s="590">
        <f t="shared" si="1"/>
        <v>2130</v>
      </c>
      <c r="L46" s="425">
        <f t="shared" si="9"/>
        <v>1800</v>
      </c>
      <c r="M46" s="590">
        <f t="shared" si="5"/>
        <v>2240</v>
      </c>
      <c r="N46" s="425">
        <f t="shared" si="6"/>
        <v>1890</v>
      </c>
      <c r="O46" s="590">
        <f>Прованс!K44</f>
        <v>1280</v>
      </c>
      <c r="P46" s="425">
        <f t="shared" si="3"/>
        <v>1340</v>
      </c>
      <c r="Q46" s="535">
        <v>2130</v>
      </c>
      <c r="R46" s="145">
        <v>1800</v>
      </c>
      <c r="U46" s="416"/>
      <c r="V46" s="286"/>
      <c r="W46" s="286"/>
      <c r="X46" s="286"/>
    </row>
    <row r="47" spans="1:24" x14ac:dyDescent="0.25">
      <c r="A47" s="220">
        <v>27</v>
      </c>
      <c r="B47" s="228" t="s">
        <v>122</v>
      </c>
      <c r="C47" s="87" t="s">
        <v>253</v>
      </c>
      <c r="D47" s="33" t="s">
        <v>136</v>
      </c>
      <c r="E47" s="96"/>
      <c r="F47" s="232"/>
      <c r="G47" s="589">
        <f t="shared" si="10"/>
        <v>3800</v>
      </c>
      <c r="H47" s="589">
        <f t="shared" si="11"/>
        <v>3480</v>
      </c>
      <c r="I47" s="590">
        <f t="shared" si="7"/>
        <v>3990</v>
      </c>
      <c r="J47" s="425">
        <f t="shared" si="8"/>
        <v>3660</v>
      </c>
      <c r="K47" s="590">
        <f t="shared" si="1"/>
        <v>2230</v>
      </c>
      <c r="L47" s="425">
        <f t="shared" si="9"/>
        <v>1910</v>
      </c>
      <c r="M47" s="590">
        <f t="shared" si="5"/>
        <v>2340</v>
      </c>
      <c r="N47" s="425">
        <f t="shared" si="6"/>
        <v>2010</v>
      </c>
      <c r="O47" s="590">
        <f>Прованс!K45</f>
        <v>1570</v>
      </c>
      <c r="P47" s="425">
        <f t="shared" si="3"/>
        <v>1650</v>
      </c>
      <c r="Q47" s="535">
        <v>2230</v>
      </c>
      <c r="R47" s="145">
        <v>1910</v>
      </c>
      <c r="U47" s="416"/>
      <c r="V47" s="286"/>
      <c r="W47" s="286"/>
      <c r="X47" s="286"/>
    </row>
    <row r="48" spans="1:24" ht="19.5" x14ac:dyDescent="0.25">
      <c r="A48" s="220">
        <v>28</v>
      </c>
      <c r="B48" s="228" t="s">
        <v>320</v>
      </c>
      <c r="C48" s="89" t="s">
        <v>254</v>
      </c>
      <c r="D48" s="33" t="s">
        <v>136</v>
      </c>
      <c r="E48" s="96"/>
      <c r="F48" s="232"/>
      <c r="G48" s="589">
        <f t="shared" si="10"/>
        <v>4170</v>
      </c>
      <c r="H48" s="589">
        <f t="shared" si="11"/>
        <v>3840</v>
      </c>
      <c r="I48" s="590">
        <f t="shared" si="7"/>
        <v>4380</v>
      </c>
      <c r="J48" s="425">
        <f t="shared" si="8"/>
        <v>4030</v>
      </c>
      <c r="K48" s="590">
        <f t="shared" si="1"/>
        <v>2600</v>
      </c>
      <c r="L48" s="425">
        <f t="shared" si="9"/>
        <v>2270</v>
      </c>
      <c r="M48" s="590">
        <f t="shared" si="5"/>
        <v>2730</v>
      </c>
      <c r="N48" s="425">
        <f t="shared" si="6"/>
        <v>2380</v>
      </c>
      <c r="O48" s="590">
        <f>Прованс!K46</f>
        <v>1570</v>
      </c>
      <c r="P48" s="425">
        <f t="shared" si="3"/>
        <v>1650</v>
      </c>
      <c r="Q48" s="535">
        <v>2600</v>
      </c>
      <c r="R48" s="145">
        <v>2270</v>
      </c>
      <c r="U48" s="416"/>
      <c r="V48" s="286"/>
      <c r="W48" s="286"/>
      <c r="X48" s="286"/>
    </row>
    <row r="49" spans="1:24" ht="19.5" x14ac:dyDescent="0.25">
      <c r="A49" s="220">
        <v>29</v>
      </c>
      <c r="B49" s="229" t="s">
        <v>352</v>
      </c>
      <c r="C49" s="89" t="s">
        <v>260</v>
      </c>
      <c r="D49" s="32" t="s">
        <v>22</v>
      </c>
      <c r="E49" s="96">
        <v>3</v>
      </c>
      <c r="F49" s="232">
        <v>0.01</v>
      </c>
      <c r="G49" s="589">
        <f t="shared" si="10"/>
        <v>2330</v>
      </c>
      <c r="H49" s="589">
        <f t="shared" si="11"/>
        <v>2000</v>
      </c>
      <c r="I49" s="590">
        <f t="shared" si="7"/>
        <v>2450</v>
      </c>
      <c r="J49" s="425">
        <f t="shared" si="8"/>
        <v>2100</v>
      </c>
      <c r="K49" s="590">
        <f t="shared" si="1"/>
        <v>1110</v>
      </c>
      <c r="L49" s="425">
        <f t="shared" si="9"/>
        <v>780</v>
      </c>
      <c r="M49" s="590">
        <f t="shared" si="5"/>
        <v>1170</v>
      </c>
      <c r="N49" s="425">
        <f t="shared" si="6"/>
        <v>820</v>
      </c>
      <c r="O49" s="590">
        <f>Прованс!K47</f>
        <v>1220</v>
      </c>
      <c r="P49" s="425">
        <f t="shared" si="3"/>
        <v>1280</v>
      </c>
      <c r="Q49" s="535">
        <v>1110</v>
      </c>
      <c r="R49" s="145">
        <v>780</v>
      </c>
      <c r="U49" s="416"/>
      <c r="V49" s="286"/>
      <c r="W49" s="286"/>
      <c r="X49" s="286"/>
    </row>
    <row r="50" spans="1:24" ht="29.25" x14ac:dyDescent="0.25">
      <c r="A50" s="220">
        <v>30</v>
      </c>
      <c r="B50" s="229" t="s">
        <v>230</v>
      </c>
      <c r="C50" s="89" t="s">
        <v>269</v>
      </c>
      <c r="D50" s="33" t="s">
        <v>22</v>
      </c>
      <c r="E50" s="96"/>
      <c r="F50" s="232"/>
      <c r="G50" s="589">
        <f t="shared" si="10"/>
        <v>2450</v>
      </c>
      <c r="H50" s="589">
        <f t="shared" si="11"/>
        <v>2120</v>
      </c>
      <c r="I50" s="590">
        <f t="shared" si="7"/>
        <v>2570</v>
      </c>
      <c r="J50" s="425">
        <f t="shared" si="8"/>
        <v>2230</v>
      </c>
      <c r="K50" s="590">
        <f t="shared" si="1"/>
        <v>1230</v>
      </c>
      <c r="L50" s="425">
        <f t="shared" si="9"/>
        <v>900</v>
      </c>
      <c r="M50" s="590">
        <f t="shared" si="5"/>
        <v>1290</v>
      </c>
      <c r="N50" s="425">
        <f t="shared" si="6"/>
        <v>950</v>
      </c>
      <c r="O50" s="590">
        <f>Прованс!K48</f>
        <v>1220</v>
      </c>
      <c r="P50" s="425">
        <f t="shared" si="3"/>
        <v>1280</v>
      </c>
      <c r="Q50" s="535">
        <v>1230</v>
      </c>
      <c r="R50" s="145">
        <v>900</v>
      </c>
      <c r="U50" s="416"/>
      <c r="V50" s="286"/>
      <c r="W50" s="286"/>
      <c r="X50" s="286"/>
    </row>
    <row r="51" spans="1:24" ht="19.5" x14ac:dyDescent="0.25">
      <c r="A51" s="220">
        <v>31</v>
      </c>
      <c r="B51" s="226" t="s">
        <v>281</v>
      </c>
      <c r="C51" s="89" t="s">
        <v>260</v>
      </c>
      <c r="D51" s="32" t="s">
        <v>302</v>
      </c>
      <c r="E51" s="96"/>
      <c r="F51" s="232"/>
      <c r="G51" s="589">
        <f t="shared" si="10"/>
        <v>2580</v>
      </c>
      <c r="H51" s="589">
        <f t="shared" si="11"/>
        <v>2260</v>
      </c>
      <c r="I51" s="590">
        <f t="shared" si="7"/>
        <v>2710</v>
      </c>
      <c r="J51" s="425">
        <f t="shared" si="8"/>
        <v>2370</v>
      </c>
      <c r="K51" s="590">
        <f t="shared" si="1"/>
        <v>1350</v>
      </c>
      <c r="L51" s="425">
        <f t="shared" si="9"/>
        <v>1030</v>
      </c>
      <c r="M51" s="590">
        <f t="shared" si="5"/>
        <v>1420</v>
      </c>
      <c r="N51" s="425">
        <f t="shared" si="6"/>
        <v>1080</v>
      </c>
      <c r="O51" s="590">
        <f>Прованс!K49</f>
        <v>1230</v>
      </c>
      <c r="P51" s="425">
        <f t="shared" si="3"/>
        <v>1290</v>
      </c>
      <c r="Q51" s="535">
        <v>1350</v>
      </c>
      <c r="R51" s="145">
        <v>1030</v>
      </c>
      <c r="U51" s="416"/>
      <c r="V51" s="286"/>
      <c r="W51" s="286"/>
      <c r="X51" s="286"/>
    </row>
    <row r="52" spans="1:24" ht="29.25" x14ac:dyDescent="0.25">
      <c r="A52" s="220">
        <v>32</v>
      </c>
      <c r="B52" s="226" t="s">
        <v>284</v>
      </c>
      <c r="C52" s="91" t="s">
        <v>288</v>
      </c>
      <c r="D52" s="32" t="s">
        <v>302</v>
      </c>
      <c r="E52" s="96"/>
      <c r="F52" s="232"/>
      <c r="G52" s="589">
        <f t="shared" si="10"/>
        <v>2740</v>
      </c>
      <c r="H52" s="589">
        <f t="shared" si="11"/>
        <v>2420</v>
      </c>
      <c r="I52" s="590">
        <f t="shared" si="7"/>
        <v>2880</v>
      </c>
      <c r="J52" s="425">
        <f t="shared" si="8"/>
        <v>2540</v>
      </c>
      <c r="K52" s="590">
        <f t="shared" si="1"/>
        <v>1510</v>
      </c>
      <c r="L52" s="425">
        <f t="shared" si="9"/>
        <v>1190</v>
      </c>
      <c r="M52" s="590">
        <f t="shared" si="5"/>
        <v>1590</v>
      </c>
      <c r="N52" s="425">
        <f t="shared" si="6"/>
        <v>1250</v>
      </c>
      <c r="O52" s="590">
        <f>Прованс!K50</f>
        <v>1230</v>
      </c>
      <c r="P52" s="425">
        <f t="shared" si="3"/>
        <v>1290</v>
      </c>
      <c r="Q52" s="535">
        <v>1510</v>
      </c>
      <c r="R52" s="145">
        <v>1190</v>
      </c>
      <c r="U52" s="416"/>
      <c r="V52" s="286"/>
      <c r="W52" s="286"/>
      <c r="X52" s="286"/>
    </row>
    <row r="53" spans="1:24" x14ac:dyDescent="0.25">
      <c r="A53" s="220">
        <v>33</v>
      </c>
      <c r="B53" s="226" t="s">
        <v>351</v>
      </c>
      <c r="C53" s="89" t="s">
        <v>256</v>
      </c>
      <c r="D53" s="32" t="s">
        <v>17</v>
      </c>
      <c r="E53" s="96">
        <v>6</v>
      </c>
      <c r="F53" s="232">
        <v>0.01</v>
      </c>
      <c r="G53" s="589">
        <f t="shared" si="10"/>
        <v>3950</v>
      </c>
      <c r="H53" s="589">
        <f t="shared" si="11"/>
        <v>3300</v>
      </c>
      <c r="I53" s="590">
        <f t="shared" si="7"/>
        <v>4150</v>
      </c>
      <c r="J53" s="425">
        <f t="shared" si="8"/>
        <v>3460</v>
      </c>
      <c r="K53" s="590">
        <f t="shared" ref="K53:K84" si="12">ROUND(Q53*(1+ОбщаяНаценка/100),-1)</f>
        <v>2500</v>
      </c>
      <c r="L53" s="425">
        <f t="shared" si="9"/>
        <v>1850</v>
      </c>
      <c r="M53" s="590">
        <f t="shared" si="5"/>
        <v>2630</v>
      </c>
      <c r="N53" s="425">
        <f t="shared" si="6"/>
        <v>1940</v>
      </c>
      <c r="O53" s="590">
        <f>Прованс!K51</f>
        <v>1450</v>
      </c>
      <c r="P53" s="425">
        <f t="shared" si="3"/>
        <v>1520</v>
      </c>
      <c r="Q53" s="535">
        <v>2500</v>
      </c>
      <c r="R53" s="145">
        <v>1850</v>
      </c>
      <c r="U53" s="416"/>
      <c r="V53" s="286"/>
      <c r="W53" s="286"/>
      <c r="X53" s="286"/>
    </row>
    <row r="54" spans="1:24" ht="19.5" x14ac:dyDescent="0.25">
      <c r="A54" s="220">
        <v>34</v>
      </c>
      <c r="B54" s="226" t="s">
        <v>350</v>
      </c>
      <c r="C54" s="91" t="s">
        <v>18</v>
      </c>
      <c r="D54" s="32" t="s">
        <v>17</v>
      </c>
      <c r="E54" s="96">
        <v>6</v>
      </c>
      <c r="F54" s="232">
        <v>0.01</v>
      </c>
      <c r="G54" s="589">
        <f t="shared" si="10"/>
        <v>4220</v>
      </c>
      <c r="H54" s="589">
        <f t="shared" si="11"/>
        <v>3570</v>
      </c>
      <c r="I54" s="590">
        <f t="shared" si="7"/>
        <v>4430</v>
      </c>
      <c r="J54" s="425">
        <f t="shared" si="8"/>
        <v>3750</v>
      </c>
      <c r="K54" s="590">
        <f t="shared" si="12"/>
        <v>2770</v>
      </c>
      <c r="L54" s="425">
        <f t="shared" si="9"/>
        <v>2120</v>
      </c>
      <c r="M54" s="590">
        <f t="shared" si="5"/>
        <v>2910</v>
      </c>
      <c r="N54" s="425">
        <f t="shared" si="6"/>
        <v>2230</v>
      </c>
      <c r="O54" s="590">
        <f>Прованс!K52</f>
        <v>1450</v>
      </c>
      <c r="P54" s="425">
        <f t="shared" si="3"/>
        <v>1520</v>
      </c>
      <c r="Q54" s="535">
        <v>2770</v>
      </c>
      <c r="R54" s="145">
        <v>2120</v>
      </c>
      <c r="U54" s="416"/>
      <c r="V54" s="286"/>
      <c r="W54" s="286"/>
      <c r="X54" s="286"/>
    </row>
    <row r="55" spans="1:24" ht="22.5" x14ac:dyDescent="0.25">
      <c r="A55" s="220">
        <v>35</v>
      </c>
      <c r="B55" s="227" t="s">
        <v>349</v>
      </c>
      <c r="C55" s="89" t="s">
        <v>257</v>
      </c>
      <c r="D55" s="32" t="s">
        <v>17</v>
      </c>
      <c r="E55" s="96">
        <v>6</v>
      </c>
      <c r="F55" s="232">
        <v>0.01</v>
      </c>
      <c r="G55" s="589">
        <f t="shared" si="10"/>
        <v>3580</v>
      </c>
      <c r="H55" s="589">
        <f t="shared" si="11"/>
        <v>3250</v>
      </c>
      <c r="I55" s="590">
        <f t="shared" si="7"/>
        <v>3760</v>
      </c>
      <c r="J55" s="425">
        <f t="shared" si="8"/>
        <v>3410</v>
      </c>
      <c r="K55" s="590">
        <f t="shared" si="12"/>
        <v>2130</v>
      </c>
      <c r="L55" s="425">
        <f t="shared" si="9"/>
        <v>1800</v>
      </c>
      <c r="M55" s="590">
        <f t="shared" si="5"/>
        <v>2240</v>
      </c>
      <c r="N55" s="425">
        <f t="shared" si="6"/>
        <v>1890</v>
      </c>
      <c r="O55" s="590">
        <f>Прованс!K53</f>
        <v>1450</v>
      </c>
      <c r="P55" s="425">
        <f t="shared" si="3"/>
        <v>1520</v>
      </c>
      <c r="Q55" s="535">
        <v>2130</v>
      </c>
      <c r="R55" s="145">
        <v>1800</v>
      </c>
      <c r="U55" s="416"/>
      <c r="V55" s="286"/>
      <c r="W55" s="286"/>
      <c r="X55" s="286"/>
    </row>
    <row r="56" spans="1:24" x14ac:dyDescent="0.25">
      <c r="A56" s="220">
        <v>36</v>
      </c>
      <c r="B56" s="228" t="s">
        <v>123</v>
      </c>
      <c r="C56" s="87" t="s">
        <v>253</v>
      </c>
      <c r="D56" s="33" t="s">
        <v>137</v>
      </c>
      <c r="E56" s="96"/>
      <c r="F56" s="232"/>
      <c r="G56" s="589">
        <f t="shared" si="10"/>
        <v>4740</v>
      </c>
      <c r="H56" s="589">
        <f t="shared" si="11"/>
        <v>4090</v>
      </c>
      <c r="I56" s="590">
        <f t="shared" si="7"/>
        <v>4980</v>
      </c>
      <c r="J56" s="425">
        <f t="shared" si="8"/>
        <v>4300</v>
      </c>
      <c r="K56" s="590">
        <f t="shared" si="12"/>
        <v>2950</v>
      </c>
      <c r="L56" s="425">
        <f t="shared" si="9"/>
        <v>2300</v>
      </c>
      <c r="M56" s="590">
        <f t="shared" si="5"/>
        <v>3100</v>
      </c>
      <c r="N56" s="425">
        <f t="shared" si="6"/>
        <v>2420</v>
      </c>
      <c r="O56" s="590">
        <f>Прованс!K54</f>
        <v>1790</v>
      </c>
      <c r="P56" s="425">
        <f t="shared" si="3"/>
        <v>1880</v>
      </c>
      <c r="Q56" s="535">
        <v>2950</v>
      </c>
      <c r="R56" s="145">
        <v>2300</v>
      </c>
      <c r="U56" s="416"/>
      <c r="V56" s="286"/>
      <c r="W56" s="286"/>
      <c r="X56" s="286"/>
    </row>
    <row r="57" spans="1:24" ht="19.5" x14ac:dyDescent="0.25">
      <c r="A57" s="220">
        <v>37</v>
      </c>
      <c r="B57" s="228" t="s">
        <v>321</v>
      </c>
      <c r="C57" s="89" t="s">
        <v>254</v>
      </c>
      <c r="D57" s="33" t="s">
        <v>137</v>
      </c>
      <c r="E57" s="96"/>
      <c r="F57" s="232"/>
      <c r="G57" s="589">
        <f t="shared" si="10"/>
        <v>5100</v>
      </c>
      <c r="H57" s="589">
        <f t="shared" si="11"/>
        <v>4450</v>
      </c>
      <c r="I57" s="590">
        <f t="shared" si="7"/>
        <v>5360</v>
      </c>
      <c r="J57" s="425">
        <f t="shared" si="8"/>
        <v>4670</v>
      </c>
      <c r="K57" s="590">
        <f t="shared" si="12"/>
        <v>3310</v>
      </c>
      <c r="L57" s="425">
        <f t="shared" si="9"/>
        <v>2660</v>
      </c>
      <c r="M57" s="590">
        <f t="shared" si="5"/>
        <v>3480</v>
      </c>
      <c r="N57" s="425">
        <f t="shared" si="6"/>
        <v>2790</v>
      </c>
      <c r="O57" s="590">
        <f>Прованс!K55</f>
        <v>1790</v>
      </c>
      <c r="P57" s="425">
        <f t="shared" si="3"/>
        <v>1880</v>
      </c>
      <c r="Q57" s="535">
        <v>3310</v>
      </c>
      <c r="R57" s="145">
        <v>2660</v>
      </c>
      <c r="U57" s="416"/>
      <c r="V57" s="286"/>
      <c r="W57" s="286"/>
      <c r="X57" s="286"/>
    </row>
    <row r="58" spans="1:24" ht="22.5" x14ac:dyDescent="0.25">
      <c r="A58" s="220">
        <v>38</v>
      </c>
      <c r="B58" s="147" t="s">
        <v>124</v>
      </c>
      <c r="C58" s="87" t="s">
        <v>253</v>
      </c>
      <c r="D58" s="33" t="s">
        <v>137</v>
      </c>
      <c r="E58" s="96"/>
      <c r="F58" s="232"/>
      <c r="G58" s="589">
        <f t="shared" si="10"/>
        <v>4370</v>
      </c>
      <c r="H58" s="589">
        <f t="shared" si="11"/>
        <v>4100</v>
      </c>
      <c r="I58" s="590">
        <f t="shared" si="7"/>
        <v>4590</v>
      </c>
      <c r="J58" s="425">
        <f t="shared" si="8"/>
        <v>4310</v>
      </c>
      <c r="K58" s="590">
        <f t="shared" si="12"/>
        <v>2580</v>
      </c>
      <c r="L58" s="425">
        <f t="shared" si="9"/>
        <v>2310</v>
      </c>
      <c r="M58" s="590">
        <f t="shared" si="5"/>
        <v>2710</v>
      </c>
      <c r="N58" s="425">
        <f t="shared" si="6"/>
        <v>2430</v>
      </c>
      <c r="O58" s="590">
        <f>Прованс!K56</f>
        <v>1790</v>
      </c>
      <c r="P58" s="425">
        <f t="shared" si="3"/>
        <v>1880</v>
      </c>
      <c r="Q58" s="535">
        <v>2580</v>
      </c>
      <c r="R58" s="145">
        <v>2310</v>
      </c>
      <c r="U58" s="416"/>
      <c r="V58" s="286"/>
      <c r="W58" s="286"/>
      <c r="X58" s="286"/>
    </row>
    <row r="59" spans="1:24" ht="19.5" x14ac:dyDescent="0.25">
      <c r="A59" s="220">
        <v>39</v>
      </c>
      <c r="B59" s="228" t="s">
        <v>160</v>
      </c>
      <c r="C59" s="89" t="s">
        <v>258</v>
      </c>
      <c r="D59" s="33" t="s">
        <v>186</v>
      </c>
      <c r="E59" s="96"/>
      <c r="F59" s="232"/>
      <c r="G59" s="589">
        <f t="shared" si="10"/>
        <v>4730</v>
      </c>
      <c r="H59" s="589">
        <f t="shared" si="11"/>
        <v>4460</v>
      </c>
      <c r="I59" s="590">
        <f t="shared" si="7"/>
        <v>4960</v>
      </c>
      <c r="J59" s="425">
        <f t="shared" si="8"/>
        <v>4680</v>
      </c>
      <c r="K59" s="590">
        <f t="shared" si="12"/>
        <v>1890</v>
      </c>
      <c r="L59" s="425">
        <f t="shared" si="9"/>
        <v>1620</v>
      </c>
      <c r="M59" s="590">
        <f t="shared" si="5"/>
        <v>1980</v>
      </c>
      <c r="N59" s="425">
        <f t="shared" si="6"/>
        <v>1700</v>
      </c>
      <c r="O59" s="590">
        <f>Прованс!K57</f>
        <v>2840</v>
      </c>
      <c r="P59" s="425">
        <f t="shared" si="3"/>
        <v>2980</v>
      </c>
      <c r="Q59" s="535">
        <v>1890</v>
      </c>
      <c r="R59" s="145">
        <v>1620</v>
      </c>
      <c r="U59" s="416"/>
      <c r="V59" s="286"/>
      <c r="W59" s="286"/>
      <c r="X59" s="286"/>
    </row>
    <row r="60" spans="1:24" ht="19.5" x14ac:dyDescent="0.25">
      <c r="A60" s="220">
        <v>40</v>
      </c>
      <c r="B60" s="228" t="s">
        <v>129</v>
      </c>
      <c r="C60" s="89" t="s">
        <v>259</v>
      </c>
      <c r="D60" s="33" t="s">
        <v>186</v>
      </c>
      <c r="E60" s="96"/>
      <c r="F60" s="232"/>
      <c r="G60" s="589">
        <f t="shared" si="10"/>
        <v>5010</v>
      </c>
      <c r="H60" s="589">
        <f t="shared" si="11"/>
        <v>4730</v>
      </c>
      <c r="I60" s="590">
        <f t="shared" si="7"/>
        <v>5260</v>
      </c>
      <c r="J60" s="425">
        <f t="shared" si="8"/>
        <v>4960</v>
      </c>
      <c r="K60" s="590">
        <f t="shared" si="12"/>
        <v>2170</v>
      </c>
      <c r="L60" s="425">
        <f t="shared" si="9"/>
        <v>1890</v>
      </c>
      <c r="M60" s="590">
        <f t="shared" si="5"/>
        <v>2280</v>
      </c>
      <c r="N60" s="425">
        <f t="shared" si="6"/>
        <v>1980</v>
      </c>
      <c r="O60" s="590">
        <f>Прованс!K58</f>
        <v>2840</v>
      </c>
      <c r="P60" s="425">
        <f t="shared" si="3"/>
        <v>2980</v>
      </c>
      <c r="Q60" s="535">
        <v>2170</v>
      </c>
      <c r="R60" s="145">
        <v>1890</v>
      </c>
      <c r="U60" s="416"/>
      <c r="V60" s="286"/>
      <c r="W60" s="286"/>
      <c r="X60" s="286"/>
    </row>
    <row r="61" spans="1:24" ht="19.5" x14ac:dyDescent="0.25">
      <c r="A61" s="220">
        <v>41</v>
      </c>
      <c r="B61" s="229" t="s">
        <v>348</v>
      </c>
      <c r="C61" s="89" t="s">
        <v>260</v>
      </c>
      <c r="D61" s="32" t="s">
        <v>23</v>
      </c>
      <c r="E61" s="96">
        <v>3</v>
      </c>
      <c r="F61" s="232">
        <v>0.01</v>
      </c>
      <c r="G61" s="589">
        <f t="shared" si="10"/>
        <v>2480</v>
      </c>
      <c r="H61" s="589">
        <f t="shared" si="11"/>
        <v>2150</v>
      </c>
      <c r="I61" s="590">
        <f t="shared" ref="I61:I95" si="13">M61+P61</f>
        <v>2600</v>
      </c>
      <c r="J61" s="425">
        <f t="shared" ref="J61:J95" si="14">P61+N61</f>
        <v>2260</v>
      </c>
      <c r="K61" s="590">
        <f t="shared" si="12"/>
        <v>1250</v>
      </c>
      <c r="L61" s="425">
        <f t="shared" ref="L61:L95" si="15">ROUND(R61*(1+ОбщаяНаценка/100),-1)</f>
        <v>920</v>
      </c>
      <c r="M61" s="590">
        <f t="shared" si="5"/>
        <v>1310</v>
      </c>
      <c r="N61" s="425">
        <f t="shared" si="6"/>
        <v>970</v>
      </c>
      <c r="O61" s="590">
        <f>Прованс!K59</f>
        <v>1230</v>
      </c>
      <c r="P61" s="425">
        <f t="shared" si="3"/>
        <v>1290</v>
      </c>
      <c r="Q61" s="535">
        <v>1250</v>
      </c>
      <c r="R61" s="145">
        <v>920</v>
      </c>
      <c r="U61" s="416"/>
      <c r="V61" s="286"/>
      <c r="W61" s="286"/>
      <c r="X61" s="286"/>
    </row>
    <row r="62" spans="1:24" x14ac:dyDescent="0.25">
      <c r="A62" s="220">
        <v>42</v>
      </c>
      <c r="B62" s="229" t="s">
        <v>231</v>
      </c>
      <c r="C62" s="88"/>
      <c r="D62" s="32" t="s">
        <v>22</v>
      </c>
      <c r="E62" s="96"/>
      <c r="F62" s="232"/>
      <c r="G62" s="589">
        <f t="shared" si="10"/>
        <v>2620</v>
      </c>
      <c r="H62" s="589">
        <f t="shared" si="11"/>
        <v>2300</v>
      </c>
      <c r="I62" s="590">
        <f t="shared" si="13"/>
        <v>2750</v>
      </c>
      <c r="J62" s="425">
        <f t="shared" si="14"/>
        <v>2410</v>
      </c>
      <c r="K62" s="590">
        <f t="shared" si="12"/>
        <v>1390</v>
      </c>
      <c r="L62" s="425">
        <f t="shared" si="15"/>
        <v>1070</v>
      </c>
      <c r="M62" s="590">
        <f t="shared" si="5"/>
        <v>1460</v>
      </c>
      <c r="N62" s="425">
        <f t="shared" si="6"/>
        <v>1120</v>
      </c>
      <c r="O62" s="590">
        <f>Прованс!K60</f>
        <v>1230</v>
      </c>
      <c r="P62" s="425">
        <f t="shared" si="3"/>
        <v>1290</v>
      </c>
      <c r="Q62" s="535">
        <v>1390</v>
      </c>
      <c r="R62" s="145">
        <v>1070</v>
      </c>
      <c r="U62" s="416"/>
      <c r="V62" s="286"/>
      <c r="W62" s="286"/>
      <c r="X62" s="286"/>
    </row>
    <row r="63" spans="1:24" ht="19.5" x14ac:dyDescent="0.25">
      <c r="A63" s="220">
        <v>43</v>
      </c>
      <c r="B63" s="229" t="s">
        <v>282</v>
      </c>
      <c r="C63" s="89" t="s">
        <v>260</v>
      </c>
      <c r="D63" s="32" t="s">
        <v>301</v>
      </c>
      <c r="E63" s="96"/>
      <c r="F63" s="232"/>
      <c r="G63" s="589">
        <f t="shared" si="10"/>
        <v>2830</v>
      </c>
      <c r="H63" s="589">
        <f t="shared" si="11"/>
        <v>2510</v>
      </c>
      <c r="I63" s="590">
        <f t="shared" si="13"/>
        <v>2980</v>
      </c>
      <c r="J63" s="425">
        <f t="shared" si="14"/>
        <v>2640</v>
      </c>
      <c r="K63" s="590">
        <f t="shared" si="12"/>
        <v>1530</v>
      </c>
      <c r="L63" s="425">
        <f t="shared" si="15"/>
        <v>1210</v>
      </c>
      <c r="M63" s="590">
        <f t="shared" si="5"/>
        <v>1610</v>
      </c>
      <c r="N63" s="425">
        <f t="shared" si="6"/>
        <v>1270</v>
      </c>
      <c r="O63" s="590">
        <f>Прованс!K61</f>
        <v>1300</v>
      </c>
      <c r="P63" s="425">
        <f t="shared" si="3"/>
        <v>1370</v>
      </c>
      <c r="Q63" s="535">
        <v>1530</v>
      </c>
      <c r="R63" s="145">
        <v>1210</v>
      </c>
      <c r="U63" s="416"/>
      <c r="V63" s="286"/>
      <c r="W63" s="286"/>
      <c r="X63" s="286"/>
    </row>
    <row r="64" spans="1:24" ht="29.25" x14ac:dyDescent="0.25">
      <c r="A64" s="220">
        <v>44</v>
      </c>
      <c r="B64" s="229" t="s">
        <v>285</v>
      </c>
      <c r="C64" s="137" t="s">
        <v>288</v>
      </c>
      <c r="D64" s="32" t="s">
        <v>301</v>
      </c>
      <c r="E64" s="96"/>
      <c r="F64" s="232"/>
      <c r="G64" s="589">
        <f t="shared" si="10"/>
        <v>3030</v>
      </c>
      <c r="H64" s="589">
        <f t="shared" si="11"/>
        <v>2700</v>
      </c>
      <c r="I64" s="590">
        <f t="shared" si="13"/>
        <v>3190</v>
      </c>
      <c r="J64" s="425">
        <f t="shared" si="14"/>
        <v>2840</v>
      </c>
      <c r="K64" s="590">
        <f t="shared" si="12"/>
        <v>1730</v>
      </c>
      <c r="L64" s="425">
        <f t="shared" si="15"/>
        <v>1400</v>
      </c>
      <c r="M64" s="590">
        <f t="shared" si="5"/>
        <v>1820</v>
      </c>
      <c r="N64" s="425">
        <f t="shared" si="6"/>
        <v>1470</v>
      </c>
      <c r="O64" s="590">
        <f>Прованс!K62</f>
        <v>1300</v>
      </c>
      <c r="P64" s="425">
        <f t="shared" si="3"/>
        <v>1370</v>
      </c>
      <c r="Q64" s="535">
        <v>1730</v>
      </c>
      <c r="R64" s="145">
        <v>1400</v>
      </c>
      <c r="U64" s="416"/>
      <c r="V64" s="286"/>
      <c r="W64" s="286"/>
      <c r="X64" s="286"/>
    </row>
    <row r="65" spans="1:24" ht="19.5" x14ac:dyDescent="0.25">
      <c r="A65" s="220">
        <v>45</v>
      </c>
      <c r="B65" s="229" t="s">
        <v>346</v>
      </c>
      <c r="C65" s="89" t="s">
        <v>258</v>
      </c>
      <c r="D65" s="32" t="s">
        <v>20</v>
      </c>
      <c r="E65" s="96">
        <v>4</v>
      </c>
      <c r="F65" s="232">
        <v>0.01</v>
      </c>
      <c r="G65" s="589">
        <f t="shared" si="10"/>
        <v>3870</v>
      </c>
      <c r="H65" s="589">
        <f t="shared" si="11"/>
        <v>3540</v>
      </c>
      <c r="I65" s="590">
        <f t="shared" si="13"/>
        <v>4060</v>
      </c>
      <c r="J65" s="425">
        <f t="shared" si="14"/>
        <v>3710</v>
      </c>
      <c r="K65" s="590">
        <f t="shared" si="12"/>
        <v>1590</v>
      </c>
      <c r="L65" s="425">
        <f t="shared" si="15"/>
        <v>1260</v>
      </c>
      <c r="M65" s="590">
        <f t="shared" si="5"/>
        <v>1670</v>
      </c>
      <c r="N65" s="425">
        <f t="shared" si="6"/>
        <v>1320</v>
      </c>
      <c r="O65" s="590">
        <f>Прованс!K63</f>
        <v>2280</v>
      </c>
      <c r="P65" s="425">
        <f t="shared" si="3"/>
        <v>2390</v>
      </c>
      <c r="Q65" s="535">
        <v>1590</v>
      </c>
      <c r="R65" s="145">
        <v>1260</v>
      </c>
      <c r="U65" s="416"/>
      <c r="V65" s="286"/>
      <c r="W65" s="286"/>
      <c r="X65" s="286"/>
    </row>
    <row r="66" spans="1:24" ht="19.5" x14ac:dyDescent="0.25">
      <c r="A66" s="220">
        <v>46</v>
      </c>
      <c r="B66" s="229" t="s">
        <v>347</v>
      </c>
      <c r="C66" s="89" t="s">
        <v>259</v>
      </c>
      <c r="D66" s="32" t="s">
        <v>20</v>
      </c>
      <c r="E66" s="96">
        <v>4</v>
      </c>
      <c r="F66" s="232">
        <v>0.01</v>
      </c>
      <c r="G66" s="589">
        <f t="shared" si="10"/>
        <v>4070</v>
      </c>
      <c r="H66" s="589">
        <f t="shared" si="11"/>
        <v>3750</v>
      </c>
      <c r="I66" s="590">
        <f t="shared" si="13"/>
        <v>4270</v>
      </c>
      <c r="J66" s="425">
        <f t="shared" si="14"/>
        <v>3930</v>
      </c>
      <c r="K66" s="590">
        <f t="shared" si="12"/>
        <v>1790</v>
      </c>
      <c r="L66" s="425">
        <f t="shared" si="15"/>
        <v>1470</v>
      </c>
      <c r="M66" s="590">
        <f t="shared" si="5"/>
        <v>1880</v>
      </c>
      <c r="N66" s="425">
        <f t="shared" si="6"/>
        <v>1540</v>
      </c>
      <c r="O66" s="590">
        <f>Прованс!K64</f>
        <v>2280</v>
      </c>
      <c r="P66" s="425">
        <f t="shared" si="3"/>
        <v>2390</v>
      </c>
      <c r="Q66" s="535">
        <v>1790</v>
      </c>
      <c r="R66" s="145">
        <v>1470</v>
      </c>
      <c r="U66" s="416"/>
      <c r="V66" s="286"/>
      <c r="W66" s="286"/>
      <c r="X66" s="286"/>
    </row>
    <row r="67" spans="1:24" x14ac:dyDescent="0.25">
      <c r="A67" s="220">
        <v>47</v>
      </c>
      <c r="B67" s="228" t="s">
        <v>226</v>
      </c>
      <c r="C67" s="160" t="s">
        <v>112</v>
      </c>
      <c r="D67" s="132" t="s">
        <v>113</v>
      </c>
      <c r="E67" s="186"/>
      <c r="F67" s="235"/>
      <c r="G67" s="589">
        <f t="shared" si="10"/>
        <v>4240</v>
      </c>
      <c r="H67" s="589">
        <f t="shared" si="11"/>
        <v>3530</v>
      </c>
      <c r="I67" s="590">
        <f t="shared" si="13"/>
        <v>4450</v>
      </c>
      <c r="J67" s="425">
        <f t="shared" si="14"/>
        <v>3710</v>
      </c>
      <c r="K67" s="590">
        <f t="shared" si="12"/>
        <v>2680</v>
      </c>
      <c r="L67" s="425">
        <f t="shared" si="15"/>
        <v>1970</v>
      </c>
      <c r="M67" s="590">
        <f t="shared" si="5"/>
        <v>2810</v>
      </c>
      <c r="N67" s="425">
        <f t="shared" si="6"/>
        <v>2070</v>
      </c>
      <c r="O67" s="590">
        <f>Прованс!K65</f>
        <v>1560</v>
      </c>
      <c r="P67" s="425">
        <f t="shared" si="3"/>
        <v>1640</v>
      </c>
      <c r="Q67" s="535">
        <v>2680</v>
      </c>
      <c r="R67" s="145">
        <v>1970</v>
      </c>
      <c r="U67" s="416"/>
      <c r="V67" s="286"/>
      <c r="W67" s="286"/>
      <c r="X67" s="286"/>
    </row>
    <row r="68" spans="1:24" x14ac:dyDescent="0.25">
      <c r="A68" s="220">
        <v>48</v>
      </c>
      <c r="B68" s="258" t="s">
        <v>428</v>
      </c>
      <c r="C68" s="160" t="s">
        <v>112</v>
      </c>
      <c r="D68" s="132" t="s">
        <v>431</v>
      </c>
      <c r="E68" s="186"/>
      <c r="F68" s="235"/>
      <c r="G68" s="589">
        <f t="shared" si="10"/>
        <v>4700</v>
      </c>
      <c r="H68" s="589">
        <f t="shared" si="11"/>
        <v>4260</v>
      </c>
      <c r="I68" s="590">
        <f t="shared" si="13"/>
        <v>4940</v>
      </c>
      <c r="J68" s="425">
        <f t="shared" si="14"/>
        <v>4470</v>
      </c>
      <c r="K68" s="590">
        <f t="shared" si="12"/>
        <v>2910</v>
      </c>
      <c r="L68" s="425">
        <f t="shared" si="15"/>
        <v>2470</v>
      </c>
      <c r="M68" s="590">
        <f t="shared" si="5"/>
        <v>3060</v>
      </c>
      <c r="N68" s="425">
        <f t="shared" si="6"/>
        <v>2590</v>
      </c>
      <c r="O68" s="590">
        <f>Прованс!K66</f>
        <v>1790</v>
      </c>
      <c r="P68" s="425">
        <f t="shared" si="3"/>
        <v>1880</v>
      </c>
      <c r="Q68" s="535">
        <v>2910</v>
      </c>
      <c r="R68" s="145">
        <v>2470</v>
      </c>
      <c r="U68" s="416"/>
      <c r="V68" s="286"/>
      <c r="W68" s="286"/>
      <c r="X68" s="286"/>
    </row>
    <row r="69" spans="1:24" ht="19.5" x14ac:dyDescent="0.25">
      <c r="A69" s="220">
        <v>49</v>
      </c>
      <c r="B69" s="221" t="s">
        <v>331</v>
      </c>
      <c r="C69" s="89" t="s">
        <v>258</v>
      </c>
      <c r="D69" s="32" t="s">
        <v>342</v>
      </c>
      <c r="E69" s="96"/>
      <c r="F69" s="232"/>
      <c r="G69" s="589">
        <f t="shared" si="10"/>
        <v>3270</v>
      </c>
      <c r="H69" s="589">
        <f t="shared" si="11"/>
        <v>2920</v>
      </c>
      <c r="I69" s="590">
        <f t="shared" si="13"/>
        <v>3430</v>
      </c>
      <c r="J69" s="425">
        <f t="shared" si="14"/>
        <v>3060</v>
      </c>
      <c r="K69" s="590">
        <f t="shared" si="12"/>
        <v>1590</v>
      </c>
      <c r="L69" s="425">
        <f t="shared" si="15"/>
        <v>1240</v>
      </c>
      <c r="M69" s="590">
        <f t="shared" si="5"/>
        <v>1670</v>
      </c>
      <c r="N69" s="425">
        <f t="shared" si="6"/>
        <v>1300</v>
      </c>
      <c r="O69" s="590">
        <f>Прованс!K67</f>
        <v>1680</v>
      </c>
      <c r="P69" s="425">
        <f t="shared" si="3"/>
        <v>1760</v>
      </c>
      <c r="Q69" s="535">
        <v>1590</v>
      </c>
      <c r="R69" s="145">
        <v>1240</v>
      </c>
      <c r="U69" s="416"/>
      <c r="V69" s="286"/>
      <c r="W69" s="286"/>
      <c r="X69" s="286"/>
    </row>
    <row r="70" spans="1:24" ht="19.5" x14ac:dyDescent="0.25">
      <c r="A70" s="220">
        <v>50</v>
      </c>
      <c r="B70" s="221" t="s">
        <v>332</v>
      </c>
      <c r="C70" s="89" t="s">
        <v>258</v>
      </c>
      <c r="D70" s="32" t="s">
        <v>343</v>
      </c>
      <c r="E70" s="96"/>
      <c r="F70" s="232"/>
      <c r="G70" s="589">
        <f t="shared" si="10"/>
        <v>4020</v>
      </c>
      <c r="H70" s="589">
        <f t="shared" si="11"/>
        <v>3660</v>
      </c>
      <c r="I70" s="590">
        <f t="shared" si="13"/>
        <v>4220</v>
      </c>
      <c r="J70" s="425">
        <f t="shared" si="14"/>
        <v>3850</v>
      </c>
      <c r="K70" s="590">
        <f t="shared" si="12"/>
        <v>1890</v>
      </c>
      <c r="L70" s="425">
        <f t="shared" si="15"/>
        <v>1530</v>
      </c>
      <c r="M70" s="590">
        <f t="shared" si="5"/>
        <v>1980</v>
      </c>
      <c r="N70" s="425">
        <f t="shared" si="6"/>
        <v>1610</v>
      </c>
      <c r="O70" s="590">
        <f>Прованс!K68</f>
        <v>2130</v>
      </c>
      <c r="P70" s="425">
        <f t="shared" si="3"/>
        <v>2240</v>
      </c>
      <c r="Q70" s="535">
        <v>1890</v>
      </c>
      <c r="R70" s="145">
        <v>1530</v>
      </c>
      <c r="U70" s="416"/>
      <c r="V70" s="286"/>
      <c r="W70" s="286"/>
      <c r="X70" s="286"/>
    </row>
    <row r="71" spans="1:24" x14ac:dyDescent="0.25">
      <c r="A71" s="220">
        <v>51</v>
      </c>
      <c r="B71" s="229" t="s">
        <v>344</v>
      </c>
      <c r="C71" s="89" t="s">
        <v>256</v>
      </c>
      <c r="D71" s="32" t="s">
        <v>19</v>
      </c>
      <c r="E71" s="96">
        <v>8</v>
      </c>
      <c r="F71" s="232">
        <v>0.02</v>
      </c>
      <c r="G71" s="589">
        <f t="shared" si="10"/>
        <v>4710</v>
      </c>
      <c r="H71" s="589">
        <f t="shared" si="11"/>
        <v>4060</v>
      </c>
      <c r="I71" s="590">
        <f t="shared" si="13"/>
        <v>4940</v>
      </c>
      <c r="J71" s="425">
        <f t="shared" si="14"/>
        <v>4260</v>
      </c>
      <c r="K71" s="590">
        <f t="shared" si="12"/>
        <v>3050</v>
      </c>
      <c r="L71" s="425">
        <f t="shared" si="15"/>
        <v>2400</v>
      </c>
      <c r="M71" s="590">
        <f t="shared" si="5"/>
        <v>3200</v>
      </c>
      <c r="N71" s="425">
        <f t="shared" si="6"/>
        <v>2520</v>
      </c>
      <c r="O71" s="590">
        <f>Прованс!K69</f>
        <v>1660</v>
      </c>
      <c r="P71" s="425">
        <f t="shared" si="3"/>
        <v>1740</v>
      </c>
      <c r="Q71" s="535">
        <v>3050</v>
      </c>
      <c r="R71" s="145">
        <v>2400</v>
      </c>
      <c r="U71" s="416"/>
      <c r="V71" s="286"/>
      <c r="W71" s="286"/>
      <c r="X71" s="286"/>
    </row>
    <row r="72" spans="1:24" ht="19.5" x14ac:dyDescent="0.25">
      <c r="A72" s="220">
        <v>52</v>
      </c>
      <c r="B72" s="229" t="s">
        <v>345</v>
      </c>
      <c r="C72" s="89" t="s">
        <v>254</v>
      </c>
      <c r="D72" s="32" t="s">
        <v>19</v>
      </c>
      <c r="E72" s="96">
        <v>8</v>
      </c>
      <c r="F72" s="232">
        <v>0.02</v>
      </c>
      <c r="G72" s="589">
        <f t="shared" si="10"/>
        <v>5120</v>
      </c>
      <c r="H72" s="589">
        <f t="shared" si="11"/>
        <v>4470</v>
      </c>
      <c r="I72" s="590">
        <f t="shared" si="13"/>
        <v>5370</v>
      </c>
      <c r="J72" s="425">
        <f t="shared" si="14"/>
        <v>4690</v>
      </c>
      <c r="K72" s="590">
        <f t="shared" si="12"/>
        <v>3460</v>
      </c>
      <c r="L72" s="425">
        <f t="shared" si="15"/>
        <v>2810</v>
      </c>
      <c r="M72" s="590">
        <f t="shared" si="5"/>
        <v>3630</v>
      </c>
      <c r="N72" s="425">
        <f t="shared" si="6"/>
        <v>2950</v>
      </c>
      <c r="O72" s="590">
        <f>Прованс!K70</f>
        <v>1660</v>
      </c>
      <c r="P72" s="425">
        <f t="shared" si="3"/>
        <v>1740</v>
      </c>
      <c r="Q72" s="535">
        <v>3460</v>
      </c>
      <c r="R72" s="145">
        <v>2810</v>
      </c>
      <c r="U72" s="416"/>
      <c r="V72" s="286"/>
      <c r="W72" s="286"/>
      <c r="X72" s="286"/>
    </row>
    <row r="73" spans="1:24" x14ac:dyDescent="0.25">
      <c r="A73" s="220">
        <v>53</v>
      </c>
      <c r="B73" s="228" t="s">
        <v>125</v>
      </c>
      <c r="C73" s="87" t="s">
        <v>253</v>
      </c>
      <c r="D73" s="33" t="s">
        <v>138</v>
      </c>
      <c r="E73" s="96"/>
      <c r="F73" s="232"/>
      <c r="G73" s="589">
        <f t="shared" si="10"/>
        <v>5730</v>
      </c>
      <c r="H73" s="589">
        <f t="shared" si="11"/>
        <v>5080</v>
      </c>
      <c r="I73" s="590">
        <f t="shared" si="13"/>
        <v>6010</v>
      </c>
      <c r="J73" s="425">
        <f t="shared" si="14"/>
        <v>5330</v>
      </c>
      <c r="K73" s="590">
        <f t="shared" si="12"/>
        <v>3650</v>
      </c>
      <c r="L73" s="425">
        <f t="shared" si="15"/>
        <v>3000</v>
      </c>
      <c r="M73" s="590">
        <f t="shared" si="5"/>
        <v>3830</v>
      </c>
      <c r="N73" s="425">
        <f t="shared" si="6"/>
        <v>3150</v>
      </c>
      <c r="O73" s="590">
        <f>Прованс!K71</f>
        <v>2080</v>
      </c>
      <c r="P73" s="425">
        <f t="shared" si="3"/>
        <v>2180</v>
      </c>
      <c r="Q73" s="535">
        <v>3650</v>
      </c>
      <c r="R73" s="145">
        <v>3000</v>
      </c>
      <c r="U73" s="416"/>
      <c r="V73" s="286"/>
      <c r="W73" s="286"/>
      <c r="X73" s="286"/>
    </row>
    <row r="74" spans="1:24" ht="19.5" x14ac:dyDescent="0.25">
      <c r="A74" s="220">
        <v>54</v>
      </c>
      <c r="B74" s="228" t="s">
        <v>322</v>
      </c>
      <c r="C74" s="89" t="s">
        <v>254</v>
      </c>
      <c r="D74" s="33" t="s">
        <v>138</v>
      </c>
      <c r="E74" s="96"/>
      <c r="F74" s="232"/>
      <c r="G74" s="589">
        <f t="shared" si="10"/>
        <v>6280</v>
      </c>
      <c r="H74" s="589">
        <f t="shared" si="11"/>
        <v>5630</v>
      </c>
      <c r="I74" s="590">
        <f t="shared" si="13"/>
        <v>6590</v>
      </c>
      <c r="J74" s="425">
        <f t="shared" si="14"/>
        <v>5910</v>
      </c>
      <c r="K74" s="590">
        <f t="shared" si="12"/>
        <v>4200</v>
      </c>
      <c r="L74" s="425">
        <f t="shared" si="15"/>
        <v>3550</v>
      </c>
      <c r="M74" s="590">
        <f t="shared" si="5"/>
        <v>4410</v>
      </c>
      <c r="N74" s="425">
        <f t="shared" si="6"/>
        <v>3730</v>
      </c>
      <c r="O74" s="590">
        <f>Прованс!K72</f>
        <v>2080</v>
      </c>
      <c r="P74" s="425">
        <f t="shared" si="3"/>
        <v>2180</v>
      </c>
      <c r="Q74" s="535">
        <v>4200</v>
      </c>
      <c r="R74" s="145">
        <v>3550</v>
      </c>
      <c r="U74" s="416"/>
      <c r="V74" s="286"/>
      <c r="W74" s="286"/>
      <c r="X74" s="286"/>
    </row>
    <row r="75" spans="1:24" ht="19.5" x14ac:dyDescent="0.25">
      <c r="A75" s="220">
        <v>55</v>
      </c>
      <c r="B75" s="229" t="s">
        <v>48</v>
      </c>
      <c r="C75" s="92" t="s">
        <v>49</v>
      </c>
      <c r="D75" s="32" t="s">
        <v>50</v>
      </c>
      <c r="E75" s="96">
        <v>5</v>
      </c>
      <c r="F75" s="232">
        <v>0.01</v>
      </c>
      <c r="G75" s="589">
        <f t="shared" si="10"/>
        <v>3410</v>
      </c>
      <c r="H75" s="589">
        <f t="shared" si="11"/>
        <v>3090</v>
      </c>
      <c r="I75" s="590">
        <f t="shared" si="13"/>
        <v>3580</v>
      </c>
      <c r="J75" s="425">
        <f t="shared" si="14"/>
        <v>3240</v>
      </c>
      <c r="K75" s="590">
        <f t="shared" si="12"/>
        <v>1750</v>
      </c>
      <c r="L75" s="425">
        <f t="shared" si="15"/>
        <v>1430</v>
      </c>
      <c r="M75" s="590">
        <f t="shared" si="5"/>
        <v>1840</v>
      </c>
      <c r="N75" s="425">
        <f t="shared" si="6"/>
        <v>1500</v>
      </c>
      <c r="O75" s="590">
        <f>Прованс!K73</f>
        <v>1660</v>
      </c>
      <c r="P75" s="425">
        <f t="shared" si="3"/>
        <v>1740</v>
      </c>
      <c r="Q75" s="535">
        <v>1750</v>
      </c>
      <c r="R75" s="145">
        <v>1430</v>
      </c>
      <c r="U75" s="416"/>
      <c r="V75" s="286"/>
      <c r="W75" s="286"/>
      <c r="X75" s="286"/>
    </row>
    <row r="76" spans="1:24" x14ac:dyDescent="0.25">
      <c r="A76" s="220">
        <v>56</v>
      </c>
      <c r="B76" s="229" t="s">
        <v>45</v>
      </c>
      <c r="C76" s="92" t="s">
        <v>46</v>
      </c>
      <c r="D76" s="32" t="s">
        <v>39</v>
      </c>
      <c r="E76" s="96">
        <v>6</v>
      </c>
      <c r="F76" s="232">
        <v>0.01</v>
      </c>
      <c r="G76" s="589">
        <f t="shared" si="10"/>
        <v>3930</v>
      </c>
      <c r="H76" s="589">
        <f t="shared" si="11"/>
        <v>3280</v>
      </c>
      <c r="I76" s="590">
        <f t="shared" si="13"/>
        <v>4130</v>
      </c>
      <c r="J76" s="425">
        <f t="shared" si="14"/>
        <v>3440</v>
      </c>
      <c r="K76" s="590">
        <f t="shared" si="12"/>
        <v>2500</v>
      </c>
      <c r="L76" s="425">
        <f t="shared" si="15"/>
        <v>1850</v>
      </c>
      <c r="M76" s="590">
        <f t="shared" si="5"/>
        <v>2630</v>
      </c>
      <c r="N76" s="425">
        <f t="shared" si="6"/>
        <v>1940</v>
      </c>
      <c r="O76" s="590">
        <f>Прованс!K74</f>
        <v>1430</v>
      </c>
      <c r="P76" s="425">
        <f t="shared" si="3"/>
        <v>1500</v>
      </c>
      <c r="Q76" s="535">
        <v>2500</v>
      </c>
      <c r="R76" s="145">
        <v>1850</v>
      </c>
      <c r="U76" s="416"/>
      <c r="V76" s="286"/>
      <c r="W76" s="286"/>
      <c r="X76" s="286"/>
    </row>
    <row r="77" spans="1:24" ht="22.5" x14ac:dyDescent="0.25">
      <c r="A77" s="220">
        <v>57</v>
      </c>
      <c r="B77" s="244" t="s">
        <v>100</v>
      </c>
      <c r="C77" s="92" t="s">
        <v>101</v>
      </c>
      <c r="D77" s="32" t="s">
        <v>39</v>
      </c>
      <c r="E77" s="96">
        <v>6</v>
      </c>
      <c r="F77" s="232">
        <v>0.01</v>
      </c>
      <c r="G77" s="589">
        <f t="shared" si="10"/>
        <v>3560</v>
      </c>
      <c r="H77" s="589">
        <f t="shared" si="11"/>
        <v>3230</v>
      </c>
      <c r="I77" s="590">
        <f t="shared" si="13"/>
        <v>3740</v>
      </c>
      <c r="J77" s="425">
        <f t="shared" si="14"/>
        <v>3390</v>
      </c>
      <c r="K77" s="590">
        <f t="shared" si="12"/>
        <v>2130</v>
      </c>
      <c r="L77" s="425">
        <f t="shared" si="15"/>
        <v>1800</v>
      </c>
      <c r="M77" s="590">
        <f t="shared" si="5"/>
        <v>2240</v>
      </c>
      <c r="N77" s="425">
        <f t="shared" si="6"/>
        <v>1890</v>
      </c>
      <c r="O77" s="590">
        <f>Прованс!K75</f>
        <v>1430</v>
      </c>
      <c r="P77" s="425">
        <f t="shared" si="3"/>
        <v>1500</v>
      </c>
      <c r="Q77" s="535">
        <v>2130</v>
      </c>
      <c r="R77" s="145">
        <v>1800</v>
      </c>
      <c r="U77" s="416"/>
      <c r="V77" s="286"/>
      <c r="W77" s="286"/>
      <c r="X77" s="286"/>
    </row>
    <row r="78" spans="1:24" x14ac:dyDescent="0.25">
      <c r="A78" s="220">
        <v>58</v>
      </c>
      <c r="B78" s="230" t="s">
        <v>333</v>
      </c>
      <c r="C78" s="92" t="s">
        <v>46</v>
      </c>
      <c r="D78" s="32" t="s">
        <v>334</v>
      </c>
      <c r="E78" s="96"/>
      <c r="F78" s="232"/>
      <c r="G78" s="589">
        <f t="shared" si="10"/>
        <v>4290</v>
      </c>
      <c r="H78" s="589">
        <f t="shared" si="11"/>
        <v>3580</v>
      </c>
      <c r="I78" s="590">
        <f t="shared" si="13"/>
        <v>4500</v>
      </c>
      <c r="J78" s="425">
        <f t="shared" si="14"/>
        <v>3760</v>
      </c>
      <c r="K78" s="590">
        <f t="shared" si="12"/>
        <v>2680</v>
      </c>
      <c r="L78" s="425">
        <f t="shared" si="15"/>
        <v>1970</v>
      </c>
      <c r="M78" s="590">
        <f t="shared" si="5"/>
        <v>2810</v>
      </c>
      <c r="N78" s="425">
        <f t="shared" si="6"/>
        <v>2070</v>
      </c>
      <c r="O78" s="590">
        <f>Прованс!K76</f>
        <v>1610</v>
      </c>
      <c r="P78" s="425">
        <f t="shared" si="3"/>
        <v>1690</v>
      </c>
      <c r="Q78" s="535">
        <v>2680</v>
      </c>
      <c r="R78" s="145">
        <v>1970</v>
      </c>
      <c r="U78" s="416"/>
      <c r="V78" s="286"/>
      <c r="W78" s="286"/>
      <c r="X78" s="286"/>
    </row>
    <row r="79" spans="1:24" x14ac:dyDescent="0.25">
      <c r="A79" s="220">
        <v>59</v>
      </c>
      <c r="B79" s="229" t="s">
        <v>47</v>
      </c>
      <c r="C79" s="92" t="s">
        <v>46</v>
      </c>
      <c r="D79" s="32" t="s">
        <v>43</v>
      </c>
      <c r="E79" s="96">
        <v>8</v>
      </c>
      <c r="F79" s="232">
        <v>0.02</v>
      </c>
      <c r="G79" s="589">
        <f t="shared" si="10"/>
        <v>4630</v>
      </c>
      <c r="H79" s="589">
        <f t="shared" si="11"/>
        <v>3980</v>
      </c>
      <c r="I79" s="590">
        <f t="shared" si="13"/>
        <v>4860</v>
      </c>
      <c r="J79" s="425">
        <f t="shared" si="14"/>
        <v>4180</v>
      </c>
      <c r="K79" s="590">
        <f t="shared" si="12"/>
        <v>3040</v>
      </c>
      <c r="L79" s="425">
        <f t="shared" si="15"/>
        <v>2390</v>
      </c>
      <c r="M79" s="590">
        <f t="shared" si="5"/>
        <v>3190</v>
      </c>
      <c r="N79" s="425">
        <f t="shared" si="6"/>
        <v>2510</v>
      </c>
      <c r="O79" s="590">
        <f>Прованс!K77</f>
        <v>1590</v>
      </c>
      <c r="P79" s="425">
        <f t="shared" si="3"/>
        <v>1670</v>
      </c>
      <c r="Q79" s="535">
        <v>3040</v>
      </c>
      <c r="R79" s="145">
        <v>2390</v>
      </c>
      <c r="U79" s="416"/>
      <c r="V79" s="286"/>
      <c r="W79" s="286"/>
      <c r="X79" s="286"/>
    </row>
    <row r="80" spans="1:24" x14ac:dyDescent="0.25">
      <c r="A80" s="220">
        <v>60</v>
      </c>
      <c r="B80" s="229" t="s">
        <v>24</v>
      </c>
      <c r="C80" s="92" t="s">
        <v>25</v>
      </c>
      <c r="D80" s="32" t="s">
        <v>26</v>
      </c>
      <c r="E80" s="96">
        <v>2</v>
      </c>
      <c r="F80" s="232">
        <v>0.01</v>
      </c>
      <c r="G80" s="589">
        <f t="shared" si="10"/>
        <v>2090</v>
      </c>
      <c r="H80" s="589">
        <f t="shared" si="11"/>
        <v>1770</v>
      </c>
      <c r="I80" s="590">
        <f t="shared" si="13"/>
        <v>2200</v>
      </c>
      <c r="J80" s="425">
        <f t="shared" si="14"/>
        <v>1860</v>
      </c>
      <c r="K80" s="590">
        <f t="shared" si="12"/>
        <v>970</v>
      </c>
      <c r="L80" s="425">
        <f t="shared" si="15"/>
        <v>650</v>
      </c>
      <c r="M80" s="590">
        <f t="shared" si="5"/>
        <v>1020</v>
      </c>
      <c r="N80" s="425">
        <f t="shared" si="6"/>
        <v>680</v>
      </c>
      <c r="O80" s="590">
        <f>Прованс!K78</f>
        <v>1120</v>
      </c>
      <c r="P80" s="425">
        <f t="shared" si="3"/>
        <v>1180</v>
      </c>
      <c r="Q80" s="535">
        <v>970</v>
      </c>
      <c r="R80" s="145">
        <v>650</v>
      </c>
      <c r="U80" s="416"/>
      <c r="V80" s="286"/>
      <c r="W80" s="286"/>
      <c r="X80" s="286"/>
    </row>
    <row r="81" spans="1:24" ht="19.5" x14ac:dyDescent="0.25">
      <c r="A81" s="220">
        <v>61</v>
      </c>
      <c r="B81" s="229" t="s">
        <v>323</v>
      </c>
      <c r="C81" s="92" t="s">
        <v>119</v>
      </c>
      <c r="D81" s="32" t="s">
        <v>105</v>
      </c>
      <c r="E81" s="96">
        <v>2</v>
      </c>
      <c r="F81" s="232">
        <v>0.01</v>
      </c>
      <c r="G81" s="589">
        <f t="shared" si="10"/>
        <v>2050</v>
      </c>
      <c r="H81" s="589">
        <f t="shared" si="11"/>
        <v>1730</v>
      </c>
      <c r="I81" s="590">
        <f t="shared" si="13"/>
        <v>2150</v>
      </c>
      <c r="J81" s="425">
        <f t="shared" si="14"/>
        <v>1810</v>
      </c>
      <c r="K81" s="590">
        <f t="shared" si="12"/>
        <v>970</v>
      </c>
      <c r="L81" s="425">
        <f t="shared" si="15"/>
        <v>650</v>
      </c>
      <c r="M81" s="590">
        <f t="shared" si="5"/>
        <v>1020</v>
      </c>
      <c r="N81" s="425">
        <f t="shared" si="6"/>
        <v>680</v>
      </c>
      <c r="O81" s="590">
        <f>Прованс!K79</f>
        <v>1080</v>
      </c>
      <c r="P81" s="425">
        <f t="shared" si="3"/>
        <v>1130</v>
      </c>
      <c r="Q81" s="535">
        <v>970</v>
      </c>
      <c r="R81" s="145">
        <v>650</v>
      </c>
      <c r="U81" s="416"/>
      <c r="V81" s="286"/>
      <c r="W81" s="286"/>
      <c r="X81" s="286"/>
    </row>
    <row r="82" spans="1:24" x14ac:dyDescent="0.25">
      <c r="A82" s="220">
        <v>62</v>
      </c>
      <c r="B82" s="229" t="s">
        <v>27</v>
      </c>
      <c r="C82" s="92" t="s">
        <v>25</v>
      </c>
      <c r="D82" s="32" t="s">
        <v>28</v>
      </c>
      <c r="E82" s="96">
        <v>3</v>
      </c>
      <c r="F82" s="232">
        <v>0.01</v>
      </c>
      <c r="G82" s="589">
        <f t="shared" si="10"/>
        <v>2580</v>
      </c>
      <c r="H82" s="589">
        <f t="shared" si="11"/>
        <v>2260</v>
      </c>
      <c r="I82" s="590">
        <f t="shared" si="13"/>
        <v>2710</v>
      </c>
      <c r="J82" s="425">
        <f t="shared" si="14"/>
        <v>2370</v>
      </c>
      <c r="K82" s="590">
        <f t="shared" si="12"/>
        <v>1300</v>
      </c>
      <c r="L82" s="425">
        <f t="shared" si="15"/>
        <v>980</v>
      </c>
      <c r="M82" s="590">
        <f t="shared" si="5"/>
        <v>1370</v>
      </c>
      <c r="N82" s="425">
        <f t="shared" si="6"/>
        <v>1030</v>
      </c>
      <c r="O82" s="590">
        <f>Прованс!K80</f>
        <v>1280</v>
      </c>
      <c r="P82" s="425">
        <f t="shared" si="3"/>
        <v>1340</v>
      </c>
      <c r="Q82" s="535">
        <v>1300</v>
      </c>
      <c r="R82" s="145">
        <v>980</v>
      </c>
      <c r="U82" s="416"/>
      <c r="V82" s="286"/>
      <c r="W82" s="286"/>
      <c r="X82" s="286"/>
    </row>
    <row r="83" spans="1:24" ht="19.5" x14ac:dyDescent="0.25">
      <c r="A83" s="220">
        <v>63</v>
      </c>
      <c r="B83" s="225" t="s">
        <v>53</v>
      </c>
      <c r="C83" s="92" t="s">
        <v>54</v>
      </c>
      <c r="D83" s="32" t="s">
        <v>55</v>
      </c>
      <c r="E83" s="96">
        <v>4</v>
      </c>
      <c r="F83" s="232">
        <v>0.01</v>
      </c>
      <c r="G83" s="589">
        <f t="shared" si="10"/>
        <v>3040</v>
      </c>
      <c r="H83" s="589">
        <f t="shared" si="11"/>
        <v>2710</v>
      </c>
      <c r="I83" s="590">
        <f t="shared" si="13"/>
        <v>3190</v>
      </c>
      <c r="J83" s="425">
        <f t="shared" si="14"/>
        <v>2840</v>
      </c>
      <c r="K83" s="590">
        <f t="shared" si="12"/>
        <v>1580</v>
      </c>
      <c r="L83" s="425">
        <f t="shared" si="15"/>
        <v>1250</v>
      </c>
      <c r="M83" s="590">
        <f t="shared" si="5"/>
        <v>1660</v>
      </c>
      <c r="N83" s="425">
        <f t="shared" si="6"/>
        <v>1310</v>
      </c>
      <c r="O83" s="590">
        <f>Прованс!K81</f>
        <v>1460</v>
      </c>
      <c r="P83" s="425">
        <f t="shared" si="3"/>
        <v>1530</v>
      </c>
      <c r="Q83" s="535">
        <v>1580</v>
      </c>
      <c r="R83" s="145">
        <v>1250</v>
      </c>
      <c r="U83" s="416"/>
      <c r="V83" s="286"/>
      <c r="W83" s="286"/>
      <c r="X83" s="286"/>
    </row>
    <row r="84" spans="1:24" x14ac:dyDescent="0.25">
      <c r="A84" s="220">
        <v>64</v>
      </c>
      <c r="B84" s="225" t="s">
        <v>335</v>
      </c>
      <c r="C84" s="92" t="s">
        <v>25</v>
      </c>
      <c r="D84" s="32" t="s">
        <v>336</v>
      </c>
      <c r="E84" s="96"/>
      <c r="F84" s="232"/>
      <c r="G84" s="589">
        <f t="shared" si="10"/>
        <v>2750</v>
      </c>
      <c r="H84" s="589">
        <f t="shared" si="11"/>
        <v>2400</v>
      </c>
      <c r="I84" s="590">
        <f t="shared" si="13"/>
        <v>2890</v>
      </c>
      <c r="J84" s="425">
        <f t="shared" si="14"/>
        <v>2520</v>
      </c>
      <c r="K84" s="590">
        <f t="shared" si="12"/>
        <v>1380</v>
      </c>
      <c r="L84" s="425">
        <f t="shared" si="15"/>
        <v>1030</v>
      </c>
      <c r="M84" s="590">
        <f t="shared" si="5"/>
        <v>1450</v>
      </c>
      <c r="N84" s="425">
        <f t="shared" si="6"/>
        <v>1080</v>
      </c>
      <c r="O84" s="590">
        <f>Прованс!K82</f>
        <v>1370</v>
      </c>
      <c r="P84" s="425">
        <f t="shared" si="3"/>
        <v>1440</v>
      </c>
      <c r="Q84" s="535">
        <v>1380</v>
      </c>
      <c r="R84" s="145">
        <v>1030</v>
      </c>
      <c r="U84" s="416"/>
      <c r="V84" s="286"/>
      <c r="W84" s="286"/>
      <c r="X84" s="286"/>
    </row>
    <row r="85" spans="1:24" x14ac:dyDescent="0.25">
      <c r="A85" s="220">
        <v>65</v>
      </c>
      <c r="B85" s="229" t="s">
        <v>29</v>
      </c>
      <c r="C85" s="92" t="s">
        <v>25</v>
      </c>
      <c r="D85" s="32" t="s">
        <v>30</v>
      </c>
      <c r="E85" s="96">
        <v>4</v>
      </c>
      <c r="F85" s="232">
        <v>0.01</v>
      </c>
      <c r="G85" s="589">
        <f t="shared" si="10"/>
        <v>2990</v>
      </c>
      <c r="H85" s="589">
        <f t="shared" si="11"/>
        <v>2660</v>
      </c>
      <c r="I85" s="590">
        <f t="shared" si="13"/>
        <v>3140</v>
      </c>
      <c r="J85" s="425">
        <f t="shared" si="14"/>
        <v>2790</v>
      </c>
      <c r="K85" s="590">
        <f t="shared" ref="K85:K127" si="16">ROUND(Q85*(1+ОбщаяНаценка/100),-1)</f>
        <v>1580</v>
      </c>
      <c r="L85" s="425">
        <f t="shared" si="15"/>
        <v>1250</v>
      </c>
      <c r="M85" s="590">
        <f t="shared" si="5"/>
        <v>1660</v>
      </c>
      <c r="N85" s="425">
        <f t="shared" si="6"/>
        <v>1310</v>
      </c>
      <c r="O85" s="590">
        <f>Прованс!K83</f>
        <v>1410</v>
      </c>
      <c r="P85" s="425">
        <f t="shared" ref="P85:P141" si="17">ROUND(O85*1.05,-1)</f>
        <v>1480</v>
      </c>
      <c r="Q85" s="535">
        <v>1580</v>
      </c>
      <c r="R85" s="145">
        <v>1250</v>
      </c>
      <c r="U85" s="416"/>
      <c r="V85" s="286"/>
      <c r="W85" s="286"/>
      <c r="X85" s="286"/>
    </row>
    <row r="86" spans="1:24" ht="19.5" x14ac:dyDescent="0.25">
      <c r="A86" s="220">
        <v>66</v>
      </c>
      <c r="B86" s="229" t="s">
        <v>90</v>
      </c>
      <c r="C86" s="92" t="s">
        <v>91</v>
      </c>
      <c r="D86" s="61" t="s">
        <v>30</v>
      </c>
      <c r="E86" s="96">
        <v>4</v>
      </c>
      <c r="F86" s="232">
        <v>0.01</v>
      </c>
      <c r="G86" s="589">
        <f t="shared" si="10"/>
        <v>4260</v>
      </c>
      <c r="H86" s="589">
        <f t="shared" si="11"/>
        <v>3610</v>
      </c>
      <c r="I86" s="590">
        <f t="shared" si="13"/>
        <v>4470</v>
      </c>
      <c r="J86" s="425">
        <f t="shared" si="14"/>
        <v>3790</v>
      </c>
      <c r="K86" s="590">
        <f t="shared" si="16"/>
        <v>1890</v>
      </c>
      <c r="L86" s="425">
        <f t="shared" si="15"/>
        <v>1240</v>
      </c>
      <c r="M86" s="590">
        <f t="shared" ref="M86:M141" si="18">ROUND(K86*1.05,-1)</f>
        <v>1980</v>
      </c>
      <c r="N86" s="425">
        <f t="shared" ref="N86:N141" si="19">ROUND(L86*1.05,-1)</f>
        <v>1300</v>
      </c>
      <c r="O86" s="590">
        <f>Прованс!K84</f>
        <v>2370</v>
      </c>
      <c r="P86" s="425">
        <f t="shared" si="17"/>
        <v>2490</v>
      </c>
      <c r="Q86" s="535">
        <v>1890</v>
      </c>
      <c r="R86" s="145">
        <v>1240</v>
      </c>
      <c r="U86" s="416"/>
      <c r="V86" s="286"/>
      <c r="W86" s="286"/>
      <c r="X86" s="286"/>
    </row>
    <row r="87" spans="1:24" s="453" customFormat="1" ht="19.5" x14ac:dyDescent="0.25">
      <c r="A87" s="505">
        <v>67</v>
      </c>
      <c r="B87" s="448" t="s">
        <v>480</v>
      </c>
      <c r="C87" s="449" t="s">
        <v>91</v>
      </c>
      <c r="D87" s="450" t="s">
        <v>30</v>
      </c>
      <c r="E87" s="451">
        <v>4</v>
      </c>
      <c r="F87" s="452">
        <v>0.01</v>
      </c>
      <c r="G87" s="589">
        <f t="shared" ref="G87" si="20">K87+O87</f>
        <v>9450</v>
      </c>
      <c r="H87" s="589">
        <f t="shared" ref="H87" si="21">L87+O87</f>
        <v>8800</v>
      </c>
      <c r="I87" s="592">
        <f t="shared" ref="I87" si="22">M87+P87</f>
        <v>9920</v>
      </c>
      <c r="J87" s="591">
        <f t="shared" ref="J87" si="23">P87+N87</f>
        <v>9240</v>
      </c>
      <c r="K87" s="592">
        <f t="shared" ref="K87" si="24">ROUND(Q87*(1+ОбщаяНаценка/100),-1)</f>
        <v>1890</v>
      </c>
      <c r="L87" s="591">
        <f t="shared" ref="L87" si="25">ROUND(R87*(1+ОбщаяНаценка/100),-1)</f>
        <v>1240</v>
      </c>
      <c r="M87" s="592">
        <f t="shared" ref="M87" si="26">ROUND(K87*1.05,-1)</f>
        <v>1980</v>
      </c>
      <c r="N87" s="591">
        <f t="shared" ref="N87" si="27">ROUND(L87*1.05,-1)</f>
        <v>1300</v>
      </c>
      <c r="O87" s="592">
        <f>Прованс!K85</f>
        <v>7560</v>
      </c>
      <c r="P87" s="425">
        <f t="shared" si="17"/>
        <v>7940</v>
      </c>
      <c r="Q87" s="537">
        <v>1890</v>
      </c>
      <c r="R87" s="480">
        <v>1240</v>
      </c>
      <c r="S87" s="454" t="s">
        <v>492</v>
      </c>
      <c r="U87" s="510"/>
      <c r="V87" s="406"/>
      <c r="W87" s="406"/>
      <c r="X87" s="406"/>
    </row>
    <row r="88" spans="1:24" s="453" customFormat="1" ht="19.5" x14ac:dyDescent="0.25">
      <c r="A88" s="505">
        <v>68</v>
      </c>
      <c r="B88" s="448" t="s">
        <v>31</v>
      </c>
      <c r="C88" s="449" t="s">
        <v>32</v>
      </c>
      <c r="D88" s="456" t="s">
        <v>30</v>
      </c>
      <c r="E88" s="451">
        <v>4</v>
      </c>
      <c r="F88" s="452">
        <v>0.01</v>
      </c>
      <c r="G88" s="589">
        <f t="shared" si="10"/>
        <v>4940</v>
      </c>
      <c r="H88" s="589">
        <f t="shared" si="11"/>
        <v>3960</v>
      </c>
      <c r="I88" s="592">
        <f t="shared" si="13"/>
        <v>5190</v>
      </c>
      <c r="J88" s="591">
        <f t="shared" si="14"/>
        <v>4160</v>
      </c>
      <c r="K88" s="592">
        <f t="shared" si="16"/>
        <v>2330</v>
      </c>
      <c r="L88" s="591">
        <f t="shared" si="15"/>
        <v>1350</v>
      </c>
      <c r="M88" s="592">
        <f t="shared" si="18"/>
        <v>2450</v>
      </c>
      <c r="N88" s="591">
        <f t="shared" si="19"/>
        <v>1420</v>
      </c>
      <c r="O88" s="592">
        <f>Прованс!K86</f>
        <v>2610</v>
      </c>
      <c r="P88" s="425">
        <f t="shared" si="17"/>
        <v>2740</v>
      </c>
      <c r="Q88" s="537">
        <v>2330</v>
      </c>
      <c r="R88" s="480">
        <v>1350</v>
      </c>
      <c r="U88" s="510"/>
      <c r="V88" s="406"/>
      <c r="W88" s="406"/>
      <c r="X88" s="406"/>
    </row>
    <row r="89" spans="1:24" s="453" customFormat="1" ht="19.5" x14ac:dyDescent="0.25">
      <c r="A89" s="505">
        <v>69</v>
      </c>
      <c r="B89" s="448" t="s">
        <v>481</v>
      </c>
      <c r="C89" s="449" t="s">
        <v>32</v>
      </c>
      <c r="D89" s="456" t="s">
        <v>30</v>
      </c>
      <c r="E89" s="451">
        <v>4</v>
      </c>
      <c r="F89" s="452">
        <v>0.01</v>
      </c>
      <c r="G89" s="589">
        <f t="shared" ref="G89" si="28">K89+O89</f>
        <v>11620</v>
      </c>
      <c r="H89" s="589">
        <f t="shared" ref="H89" si="29">L89+O89</f>
        <v>10640</v>
      </c>
      <c r="I89" s="592">
        <f t="shared" ref="I89" si="30">M89+P89</f>
        <v>12200</v>
      </c>
      <c r="J89" s="591">
        <f t="shared" ref="J89" si="31">P89+N89</f>
        <v>11170</v>
      </c>
      <c r="K89" s="592">
        <f t="shared" ref="K89" si="32">ROUND(Q89*(1+ОбщаяНаценка/100),-1)</f>
        <v>2330</v>
      </c>
      <c r="L89" s="591">
        <f t="shared" ref="L89" si="33">ROUND(R89*(1+ОбщаяНаценка/100),-1)</f>
        <v>1350</v>
      </c>
      <c r="M89" s="592">
        <f t="shared" ref="M89" si="34">ROUND(K89*1.05,-1)</f>
        <v>2450</v>
      </c>
      <c r="N89" s="591">
        <f t="shared" ref="N89" si="35">ROUND(L89*1.05,-1)</f>
        <v>1420</v>
      </c>
      <c r="O89" s="592">
        <f>Прованс!K87</f>
        <v>9290</v>
      </c>
      <c r="P89" s="425">
        <f t="shared" si="17"/>
        <v>9750</v>
      </c>
      <c r="Q89" s="537">
        <v>2330</v>
      </c>
      <c r="R89" s="480">
        <v>1350</v>
      </c>
      <c r="S89" s="454" t="s">
        <v>492</v>
      </c>
      <c r="U89" s="510"/>
      <c r="V89" s="406"/>
      <c r="W89" s="406"/>
      <c r="X89" s="406"/>
    </row>
    <row r="90" spans="1:24" s="453" customFormat="1" ht="19.5" x14ac:dyDescent="0.25">
      <c r="A90" s="505">
        <v>70</v>
      </c>
      <c r="B90" s="448" t="s">
        <v>33</v>
      </c>
      <c r="C90" s="449" t="s">
        <v>34</v>
      </c>
      <c r="D90" s="450" t="s">
        <v>30</v>
      </c>
      <c r="E90" s="451">
        <v>4</v>
      </c>
      <c r="F90" s="452">
        <v>0.01</v>
      </c>
      <c r="G90" s="589">
        <f t="shared" si="10"/>
        <v>3770</v>
      </c>
      <c r="H90" s="589">
        <f t="shared" si="11"/>
        <v>3120</v>
      </c>
      <c r="I90" s="592">
        <f t="shared" si="13"/>
        <v>3960</v>
      </c>
      <c r="J90" s="591">
        <f t="shared" si="14"/>
        <v>3280</v>
      </c>
      <c r="K90" s="592">
        <f t="shared" si="16"/>
        <v>1950</v>
      </c>
      <c r="L90" s="591">
        <f t="shared" si="15"/>
        <v>1300</v>
      </c>
      <c r="M90" s="592">
        <f t="shared" si="18"/>
        <v>2050</v>
      </c>
      <c r="N90" s="591">
        <f t="shared" si="19"/>
        <v>1370</v>
      </c>
      <c r="O90" s="592">
        <f>Прованс!K88</f>
        <v>1820</v>
      </c>
      <c r="P90" s="425">
        <f t="shared" si="17"/>
        <v>1910</v>
      </c>
      <c r="Q90" s="537">
        <v>1950</v>
      </c>
      <c r="R90" s="480">
        <v>1300</v>
      </c>
      <c r="U90" s="510"/>
      <c r="V90" s="406"/>
      <c r="W90" s="406"/>
      <c r="X90" s="406"/>
    </row>
    <row r="91" spans="1:24" s="453" customFormat="1" ht="19.5" x14ac:dyDescent="0.25">
      <c r="A91" s="505">
        <v>71</v>
      </c>
      <c r="B91" s="448" t="s">
        <v>482</v>
      </c>
      <c r="C91" s="449" t="s">
        <v>34</v>
      </c>
      <c r="D91" s="450" t="s">
        <v>30</v>
      </c>
      <c r="E91" s="451">
        <v>4</v>
      </c>
      <c r="F91" s="452">
        <v>0.01</v>
      </c>
      <c r="G91" s="589">
        <f t="shared" ref="G91" si="36">K91+O91</f>
        <v>5800</v>
      </c>
      <c r="H91" s="589">
        <f t="shared" ref="H91" si="37">L91+O91</f>
        <v>5150</v>
      </c>
      <c r="I91" s="592">
        <f t="shared" ref="I91" si="38">M91+P91</f>
        <v>6090</v>
      </c>
      <c r="J91" s="591">
        <f t="shared" ref="J91" si="39">P91+N91</f>
        <v>5410</v>
      </c>
      <c r="K91" s="592">
        <f t="shared" ref="K91" si="40">ROUND(Q91*(1+ОбщаяНаценка/100),-1)</f>
        <v>1950</v>
      </c>
      <c r="L91" s="591">
        <f t="shared" ref="L91" si="41">ROUND(R91*(1+ОбщаяНаценка/100),-1)</f>
        <v>1300</v>
      </c>
      <c r="M91" s="592">
        <f t="shared" ref="M91" si="42">ROUND(K91*1.05,-1)</f>
        <v>2050</v>
      </c>
      <c r="N91" s="591">
        <f t="shared" ref="N91" si="43">ROUND(L91*1.05,-1)</f>
        <v>1370</v>
      </c>
      <c r="O91" s="592">
        <f>Прованс!K89</f>
        <v>3850</v>
      </c>
      <c r="P91" s="425">
        <f t="shared" si="17"/>
        <v>4040</v>
      </c>
      <c r="Q91" s="537">
        <v>1950</v>
      </c>
      <c r="R91" s="480">
        <v>1300</v>
      </c>
      <c r="S91" s="454" t="s">
        <v>491</v>
      </c>
      <c r="U91" s="510"/>
      <c r="V91" s="406"/>
      <c r="W91" s="406"/>
      <c r="X91" s="406"/>
    </row>
    <row r="92" spans="1:24" s="453" customFormat="1" x14ac:dyDescent="0.25">
      <c r="A92" s="505">
        <v>72</v>
      </c>
      <c r="B92" s="448" t="s">
        <v>289</v>
      </c>
      <c r="C92" s="449" t="s">
        <v>25</v>
      </c>
      <c r="D92" s="450" t="s">
        <v>276</v>
      </c>
      <c r="E92" s="451">
        <v>4</v>
      </c>
      <c r="F92" s="452">
        <v>0.01</v>
      </c>
      <c r="G92" s="589">
        <f t="shared" si="10"/>
        <v>3220</v>
      </c>
      <c r="H92" s="589">
        <f t="shared" si="11"/>
        <v>2900</v>
      </c>
      <c r="I92" s="592">
        <f t="shared" si="13"/>
        <v>3390</v>
      </c>
      <c r="J92" s="591">
        <f t="shared" si="14"/>
        <v>3050</v>
      </c>
      <c r="K92" s="592">
        <f t="shared" si="16"/>
        <v>1710</v>
      </c>
      <c r="L92" s="591">
        <f t="shared" si="15"/>
        <v>1390</v>
      </c>
      <c r="M92" s="592">
        <f t="shared" si="18"/>
        <v>1800</v>
      </c>
      <c r="N92" s="591">
        <f t="shared" si="19"/>
        <v>1460</v>
      </c>
      <c r="O92" s="592">
        <f>Прованс!K90</f>
        <v>1510</v>
      </c>
      <c r="P92" s="425">
        <f t="shared" si="17"/>
        <v>1590</v>
      </c>
      <c r="Q92" s="537">
        <v>1710</v>
      </c>
      <c r="R92" s="480">
        <v>1390</v>
      </c>
      <c r="U92" s="510"/>
      <c r="V92" s="406"/>
      <c r="W92" s="406"/>
      <c r="X92" s="406"/>
    </row>
    <row r="93" spans="1:24" s="453" customFormat="1" ht="19.5" x14ac:dyDescent="0.25">
      <c r="A93" s="505">
        <v>73</v>
      </c>
      <c r="B93" s="448" t="s">
        <v>337</v>
      </c>
      <c r="C93" s="449" t="s">
        <v>52</v>
      </c>
      <c r="D93" s="456" t="s">
        <v>276</v>
      </c>
      <c r="E93" s="451"/>
      <c r="F93" s="452"/>
      <c r="G93" s="589">
        <f t="shared" si="10"/>
        <v>2300</v>
      </c>
      <c r="H93" s="589">
        <f t="shared" si="11"/>
        <v>1950</v>
      </c>
      <c r="I93" s="592">
        <f t="shared" si="13"/>
        <v>2410</v>
      </c>
      <c r="J93" s="591">
        <f t="shared" si="14"/>
        <v>2050</v>
      </c>
      <c r="K93" s="592">
        <f t="shared" si="16"/>
        <v>650</v>
      </c>
      <c r="L93" s="591">
        <f t="shared" si="15"/>
        <v>300</v>
      </c>
      <c r="M93" s="592">
        <f t="shared" si="18"/>
        <v>680</v>
      </c>
      <c r="N93" s="591">
        <f t="shared" si="19"/>
        <v>320</v>
      </c>
      <c r="O93" s="592">
        <f>Прованс!K91</f>
        <v>1650</v>
      </c>
      <c r="P93" s="425">
        <f t="shared" si="17"/>
        <v>1730</v>
      </c>
      <c r="Q93" s="537">
        <v>650</v>
      </c>
      <c r="R93" s="480">
        <v>300</v>
      </c>
      <c r="U93" s="510"/>
      <c r="V93" s="406"/>
      <c r="W93" s="406"/>
      <c r="X93" s="406"/>
    </row>
    <row r="94" spans="1:24" s="453" customFormat="1" x14ac:dyDescent="0.25">
      <c r="A94" s="505">
        <v>74</v>
      </c>
      <c r="B94" s="448" t="s">
        <v>35</v>
      </c>
      <c r="C94" s="449" t="s">
        <v>25</v>
      </c>
      <c r="D94" s="450" t="s">
        <v>36</v>
      </c>
      <c r="E94" s="451">
        <v>5</v>
      </c>
      <c r="F94" s="452">
        <v>0.01</v>
      </c>
      <c r="G94" s="589">
        <f t="shared" ref="G94:G129" si="44">K94+O94</f>
        <v>3330</v>
      </c>
      <c r="H94" s="589">
        <f t="shared" ref="H94:H129" si="45">L94+O94</f>
        <v>3010</v>
      </c>
      <c r="I94" s="592">
        <f t="shared" si="13"/>
        <v>3490</v>
      </c>
      <c r="J94" s="591">
        <f t="shared" si="14"/>
        <v>3160</v>
      </c>
      <c r="K94" s="592">
        <f t="shared" si="16"/>
        <v>1850</v>
      </c>
      <c r="L94" s="591">
        <f t="shared" si="15"/>
        <v>1530</v>
      </c>
      <c r="M94" s="592">
        <f t="shared" si="18"/>
        <v>1940</v>
      </c>
      <c r="N94" s="591">
        <f t="shared" si="19"/>
        <v>1610</v>
      </c>
      <c r="O94" s="592">
        <f>Прованс!K92</f>
        <v>1480</v>
      </c>
      <c r="P94" s="425">
        <f t="shared" si="17"/>
        <v>1550</v>
      </c>
      <c r="Q94" s="537">
        <v>1850</v>
      </c>
      <c r="R94" s="480">
        <v>1530</v>
      </c>
      <c r="U94" s="510"/>
      <c r="V94" s="406"/>
      <c r="W94" s="406"/>
      <c r="X94" s="406"/>
    </row>
    <row r="95" spans="1:24" s="453" customFormat="1" ht="19.5" x14ac:dyDescent="0.25">
      <c r="A95" s="505">
        <v>75</v>
      </c>
      <c r="B95" s="448" t="s">
        <v>37</v>
      </c>
      <c r="C95" s="449" t="s">
        <v>32</v>
      </c>
      <c r="D95" s="450" t="s">
        <v>36</v>
      </c>
      <c r="E95" s="451">
        <v>5</v>
      </c>
      <c r="F95" s="452">
        <v>0.01</v>
      </c>
      <c r="G95" s="589">
        <f t="shared" si="44"/>
        <v>5430</v>
      </c>
      <c r="H95" s="589">
        <f t="shared" si="45"/>
        <v>4450</v>
      </c>
      <c r="I95" s="592">
        <f t="shared" si="13"/>
        <v>5700</v>
      </c>
      <c r="J95" s="591">
        <f t="shared" si="14"/>
        <v>4670</v>
      </c>
      <c r="K95" s="592">
        <f t="shared" si="16"/>
        <v>2600</v>
      </c>
      <c r="L95" s="591">
        <f t="shared" si="15"/>
        <v>1620</v>
      </c>
      <c r="M95" s="592">
        <f t="shared" si="18"/>
        <v>2730</v>
      </c>
      <c r="N95" s="591">
        <f t="shared" si="19"/>
        <v>1700</v>
      </c>
      <c r="O95" s="592">
        <f>Прованс!K93</f>
        <v>2830</v>
      </c>
      <c r="P95" s="425">
        <f t="shared" si="17"/>
        <v>2970</v>
      </c>
      <c r="Q95" s="537">
        <v>2600</v>
      </c>
      <c r="R95" s="480">
        <v>1620</v>
      </c>
      <c r="U95" s="510"/>
      <c r="V95" s="406"/>
      <c r="W95" s="406"/>
      <c r="X95" s="406"/>
    </row>
    <row r="96" spans="1:24" s="453" customFormat="1" ht="19.5" x14ac:dyDescent="0.25">
      <c r="A96" s="505">
        <v>76</v>
      </c>
      <c r="B96" s="448" t="s">
        <v>483</v>
      </c>
      <c r="C96" s="449" t="s">
        <v>32</v>
      </c>
      <c r="D96" s="450" t="s">
        <v>36</v>
      </c>
      <c r="E96" s="451">
        <v>5</v>
      </c>
      <c r="F96" s="452">
        <v>0.01</v>
      </c>
      <c r="G96" s="589">
        <f t="shared" ref="G96" si="46">K96+O96</f>
        <v>12130</v>
      </c>
      <c r="H96" s="589">
        <f t="shared" ref="H96" si="47">L96+O96</f>
        <v>11150</v>
      </c>
      <c r="I96" s="592">
        <f t="shared" ref="I96" si="48">M96+P96</f>
        <v>12740</v>
      </c>
      <c r="J96" s="591">
        <f t="shared" ref="J96" si="49">P96+N96</f>
        <v>11710</v>
      </c>
      <c r="K96" s="592">
        <f t="shared" ref="K96" si="50">ROUND(Q96*(1+ОбщаяНаценка/100),-1)</f>
        <v>2600</v>
      </c>
      <c r="L96" s="591">
        <f t="shared" ref="L96" si="51">ROUND(R96*(1+ОбщаяНаценка/100),-1)</f>
        <v>1620</v>
      </c>
      <c r="M96" s="592">
        <f t="shared" ref="M96" si="52">ROUND(K96*1.05,-1)</f>
        <v>2730</v>
      </c>
      <c r="N96" s="591">
        <f t="shared" ref="N96" si="53">ROUND(L96*1.05,-1)</f>
        <v>1700</v>
      </c>
      <c r="O96" s="592">
        <f>Прованс!K94</f>
        <v>9530</v>
      </c>
      <c r="P96" s="425">
        <f t="shared" si="17"/>
        <v>10010</v>
      </c>
      <c r="Q96" s="537">
        <v>2600</v>
      </c>
      <c r="R96" s="480">
        <v>1620</v>
      </c>
      <c r="S96" s="454" t="s">
        <v>492</v>
      </c>
      <c r="U96" s="510"/>
      <c r="V96" s="406"/>
      <c r="W96" s="406"/>
      <c r="X96" s="406"/>
    </row>
    <row r="97" spans="1:24" s="453" customFormat="1" x14ac:dyDescent="0.25">
      <c r="A97" s="505">
        <v>77</v>
      </c>
      <c r="B97" s="448" t="s">
        <v>38</v>
      </c>
      <c r="C97" s="449" t="s">
        <v>25</v>
      </c>
      <c r="D97" s="450" t="s">
        <v>39</v>
      </c>
      <c r="E97" s="451">
        <v>6</v>
      </c>
      <c r="F97" s="452">
        <v>0.01</v>
      </c>
      <c r="G97" s="589">
        <f t="shared" si="44"/>
        <v>4270</v>
      </c>
      <c r="H97" s="589">
        <f t="shared" si="45"/>
        <v>3620</v>
      </c>
      <c r="I97" s="592">
        <f t="shared" ref="I97:I129" si="54">M97+P97</f>
        <v>4490</v>
      </c>
      <c r="J97" s="591">
        <f t="shared" ref="J97:J129" si="55">P97+N97</f>
        <v>3800</v>
      </c>
      <c r="K97" s="592">
        <f t="shared" si="16"/>
        <v>2500</v>
      </c>
      <c r="L97" s="591">
        <f t="shared" ref="L97:L129" si="56">ROUND(R97*(1+ОбщаяНаценка/100),-1)</f>
        <v>1850</v>
      </c>
      <c r="M97" s="592">
        <f t="shared" si="18"/>
        <v>2630</v>
      </c>
      <c r="N97" s="591">
        <f t="shared" si="19"/>
        <v>1940</v>
      </c>
      <c r="O97" s="592">
        <f>Прованс!K95</f>
        <v>1770</v>
      </c>
      <c r="P97" s="425">
        <f t="shared" si="17"/>
        <v>1860</v>
      </c>
      <c r="Q97" s="537">
        <v>2500</v>
      </c>
      <c r="R97" s="480">
        <v>1850</v>
      </c>
      <c r="U97" s="510"/>
      <c r="V97" s="406"/>
      <c r="W97" s="406"/>
      <c r="X97" s="406"/>
    </row>
    <row r="98" spans="1:24" s="453" customFormat="1" ht="22.5" x14ac:dyDescent="0.25">
      <c r="A98" s="505">
        <v>78</v>
      </c>
      <c r="B98" s="457" t="s">
        <v>94</v>
      </c>
      <c r="C98" s="449" t="s">
        <v>93</v>
      </c>
      <c r="D98" s="450" t="s">
        <v>39</v>
      </c>
      <c r="E98" s="451">
        <v>6</v>
      </c>
      <c r="F98" s="452">
        <v>0.01</v>
      </c>
      <c r="G98" s="589">
        <f t="shared" si="44"/>
        <v>3900</v>
      </c>
      <c r="H98" s="589">
        <f t="shared" si="45"/>
        <v>3570</v>
      </c>
      <c r="I98" s="592">
        <f t="shared" si="54"/>
        <v>4100</v>
      </c>
      <c r="J98" s="591">
        <f t="shared" si="55"/>
        <v>3750</v>
      </c>
      <c r="K98" s="592">
        <f t="shared" si="16"/>
        <v>2130</v>
      </c>
      <c r="L98" s="591">
        <f t="shared" si="56"/>
        <v>1800</v>
      </c>
      <c r="M98" s="592">
        <f t="shared" si="18"/>
        <v>2240</v>
      </c>
      <c r="N98" s="591">
        <f t="shared" si="19"/>
        <v>1890</v>
      </c>
      <c r="O98" s="592">
        <f>Прованс!K96</f>
        <v>1770</v>
      </c>
      <c r="P98" s="425">
        <f t="shared" si="17"/>
        <v>1860</v>
      </c>
      <c r="Q98" s="537">
        <v>2130</v>
      </c>
      <c r="R98" s="480">
        <v>1800</v>
      </c>
      <c r="U98" s="510"/>
      <c r="V98" s="406"/>
      <c r="W98" s="406"/>
      <c r="X98" s="406"/>
    </row>
    <row r="99" spans="1:24" s="453" customFormat="1" ht="19.5" x14ac:dyDescent="0.25">
      <c r="A99" s="505">
        <v>79</v>
      </c>
      <c r="B99" s="448" t="s">
        <v>51</v>
      </c>
      <c r="C99" s="449" t="s">
        <v>52</v>
      </c>
      <c r="D99" s="456" t="s">
        <v>39</v>
      </c>
      <c r="E99" s="451">
        <v>6</v>
      </c>
      <c r="F99" s="452">
        <v>0.01</v>
      </c>
      <c r="G99" s="589">
        <f t="shared" si="44"/>
        <v>2520</v>
      </c>
      <c r="H99" s="589">
        <f t="shared" si="45"/>
        <v>2200</v>
      </c>
      <c r="I99" s="592">
        <f t="shared" si="54"/>
        <v>2650</v>
      </c>
      <c r="J99" s="591">
        <f t="shared" si="55"/>
        <v>2310</v>
      </c>
      <c r="K99" s="592">
        <f t="shared" si="16"/>
        <v>700</v>
      </c>
      <c r="L99" s="591">
        <f t="shared" si="56"/>
        <v>380</v>
      </c>
      <c r="M99" s="592">
        <f t="shared" si="18"/>
        <v>740</v>
      </c>
      <c r="N99" s="591">
        <f t="shared" si="19"/>
        <v>400</v>
      </c>
      <c r="O99" s="592">
        <f>Прованс!K97</f>
        <v>1820</v>
      </c>
      <c r="P99" s="425">
        <f t="shared" si="17"/>
        <v>1910</v>
      </c>
      <c r="Q99" s="537">
        <v>700</v>
      </c>
      <c r="R99" s="480">
        <v>380</v>
      </c>
      <c r="U99" s="510"/>
      <c r="V99" s="406"/>
      <c r="W99" s="406"/>
      <c r="X99" s="406"/>
    </row>
    <row r="100" spans="1:24" s="453" customFormat="1" ht="19.5" x14ac:dyDescent="0.25">
      <c r="A100" s="505">
        <v>80</v>
      </c>
      <c r="B100" s="448" t="s">
        <v>92</v>
      </c>
      <c r="C100" s="449" t="s">
        <v>91</v>
      </c>
      <c r="D100" s="450" t="s">
        <v>39</v>
      </c>
      <c r="E100" s="451">
        <v>6</v>
      </c>
      <c r="F100" s="452">
        <v>0.01</v>
      </c>
      <c r="G100" s="589">
        <f t="shared" si="44"/>
        <v>5290</v>
      </c>
      <c r="H100" s="589">
        <f t="shared" si="45"/>
        <v>4640</v>
      </c>
      <c r="I100" s="592">
        <f t="shared" si="54"/>
        <v>5550</v>
      </c>
      <c r="J100" s="591">
        <f t="shared" si="55"/>
        <v>4870</v>
      </c>
      <c r="K100" s="592">
        <f t="shared" si="16"/>
        <v>2490</v>
      </c>
      <c r="L100" s="591">
        <f t="shared" si="56"/>
        <v>1840</v>
      </c>
      <c r="M100" s="592">
        <f t="shared" si="18"/>
        <v>2610</v>
      </c>
      <c r="N100" s="591">
        <f t="shared" si="19"/>
        <v>1930</v>
      </c>
      <c r="O100" s="592">
        <f>Прованс!K98</f>
        <v>2800</v>
      </c>
      <c r="P100" s="425">
        <f t="shared" si="17"/>
        <v>2940</v>
      </c>
      <c r="Q100" s="537">
        <v>2490</v>
      </c>
      <c r="R100" s="480">
        <v>1840</v>
      </c>
      <c r="U100" s="510"/>
      <c r="V100" s="406"/>
      <c r="W100" s="406"/>
      <c r="X100" s="406"/>
    </row>
    <row r="101" spans="1:24" s="453" customFormat="1" ht="19.5" x14ac:dyDescent="0.25">
      <c r="A101" s="505">
        <v>81</v>
      </c>
      <c r="B101" s="448" t="s">
        <v>484</v>
      </c>
      <c r="C101" s="449" t="s">
        <v>91</v>
      </c>
      <c r="D101" s="450" t="s">
        <v>39</v>
      </c>
      <c r="E101" s="451">
        <v>6</v>
      </c>
      <c r="F101" s="452">
        <v>0.01</v>
      </c>
      <c r="G101" s="589">
        <f t="shared" ref="G101" si="57">K101+O101</f>
        <v>10480</v>
      </c>
      <c r="H101" s="589">
        <f t="shared" ref="H101" si="58">L101+O101</f>
        <v>9830</v>
      </c>
      <c r="I101" s="592">
        <f t="shared" ref="I101" si="59">M101+P101</f>
        <v>11000</v>
      </c>
      <c r="J101" s="591">
        <f t="shared" ref="J101" si="60">P101+N101</f>
        <v>10320</v>
      </c>
      <c r="K101" s="592">
        <f t="shared" ref="K101" si="61">ROUND(Q101*(1+ОбщаяНаценка/100),-1)</f>
        <v>2490</v>
      </c>
      <c r="L101" s="591">
        <f t="shared" ref="L101" si="62">ROUND(R101*(1+ОбщаяНаценка/100),-1)</f>
        <v>1840</v>
      </c>
      <c r="M101" s="592">
        <f t="shared" ref="M101" si="63">ROUND(K101*1.05,-1)</f>
        <v>2610</v>
      </c>
      <c r="N101" s="591">
        <f t="shared" ref="N101" si="64">ROUND(L101*1.05,-1)</f>
        <v>1930</v>
      </c>
      <c r="O101" s="592">
        <f>Прованс!K99</f>
        <v>7990</v>
      </c>
      <c r="P101" s="425">
        <f t="shared" si="17"/>
        <v>8390</v>
      </c>
      <c r="Q101" s="537">
        <v>2490</v>
      </c>
      <c r="R101" s="480">
        <v>1840</v>
      </c>
      <c r="S101" s="454" t="s">
        <v>492</v>
      </c>
      <c r="U101" s="510"/>
      <c r="V101" s="406"/>
      <c r="W101" s="406"/>
      <c r="X101" s="406"/>
    </row>
    <row r="102" spans="1:24" s="453" customFormat="1" ht="19.5" x14ac:dyDescent="0.25">
      <c r="A102" s="505">
        <v>82</v>
      </c>
      <c r="B102" s="448" t="s">
        <v>40</v>
      </c>
      <c r="C102" s="449" t="s">
        <v>32</v>
      </c>
      <c r="D102" s="450" t="s">
        <v>39</v>
      </c>
      <c r="E102" s="451">
        <v>6</v>
      </c>
      <c r="F102" s="452">
        <v>0.01</v>
      </c>
      <c r="G102" s="589">
        <f t="shared" si="44"/>
        <v>5930</v>
      </c>
      <c r="H102" s="589">
        <f t="shared" si="45"/>
        <v>4960</v>
      </c>
      <c r="I102" s="592">
        <f t="shared" si="54"/>
        <v>6220</v>
      </c>
      <c r="J102" s="591">
        <f t="shared" si="55"/>
        <v>5210</v>
      </c>
      <c r="K102" s="592">
        <f t="shared" si="16"/>
        <v>2870</v>
      </c>
      <c r="L102" s="591">
        <f t="shared" si="56"/>
        <v>1900</v>
      </c>
      <c r="M102" s="592">
        <f t="shared" si="18"/>
        <v>3010</v>
      </c>
      <c r="N102" s="591">
        <f t="shared" si="19"/>
        <v>2000</v>
      </c>
      <c r="O102" s="592">
        <f>Прованс!K100</f>
        <v>3060</v>
      </c>
      <c r="P102" s="425">
        <f t="shared" si="17"/>
        <v>3210</v>
      </c>
      <c r="Q102" s="537">
        <v>2870</v>
      </c>
      <c r="R102" s="480">
        <v>1900</v>
      </c>
      <c r="S102" s="454"/>
      <c r="U102" s="510"/>
      <c r="V102" s="406"/>
      <c r="W102" s="406"/>
      <c r="X102" s="406"/>
    </row>
    <row r="103" spans="1:24" s="453" customFormat="1" ht="19.5" x14ac:dyDescent="0.25">
      <c r="A103" s="505">
        <v>83</v>
      </c>
      <c r="B103" s="448" t="s">
        <v>485</v>
      </c>
      <c r="C103" s="449" t="s">
        <v>32</v>
      </c>
      <c r="D103" s="450" t="s">
        <v>39</v>
      </c>
      <c r="E103" s="451">
        <v>6</v>
      </c>
      <c r="F103" s="452">
        <v>0.01</v>
      </c>
      <c r="G103" s="589">
        <f t="shared" ref="G103" si="65">K103+O103</f>
        <v>12650</v>
      </c>
      <c r="H103" s="589">
        <f t="shared" ref="H103" si="66">L103+O103</f>
        <v>11680</v>
      </c>
      <c r="I103" s="592">
        <f t="shared" ref="I103" si="67">M103+P103</f>
        <v>13280</v>
      </c>
      <c r="J103" s="591">
        <f t="shared" ref="J103" si="68">P103+N103</f>
        <v>12270</v>
      </c>
      <c r="K103" s="592">
        <f t="shared" ref="K103" si="69">ROUND(Q103*(1+ОбщаяНаценка/100),-1)</f>
        <v>2870</v>
      </c>
      <c r="L103" s="591">
        <f t="shared" ref="L103" si="70">ROUND(R103*(1+ОбщаяНаценка/100),-1)</f>
        <v>1900</v>
      </c>
      <c r="M103" s="592">
        <f t="shared" ref="M103" si="71">ROUND(K103*1.05,-1)</f>
        <v>3010</v>
      </c>
      <c r="N103" s="591">
        <f t="shared" ref="N103" si="72">ROUND(L103*1.05,-1)</f>
        <v>2000</v>
      </c>
      <c r="O103" s="592">
        <f>Прованс!K101</f>
        <v>9780</v>
      </c>
      <c r="P103" s="425">
        <f t="shared" si="17"/>
        <v>10270</v>
      </c>
      <c r="Q103" s="537">
        <v>2870</v>
      </c>
      <c r="R103" s="480">
        <v>1900</v>
      </c>
      <c r="S103" s="454" t="s">
        <v>492</v>
      </c>
      <c r="U103" s="510"/>
      <c r="V103" s="406"/>
      <c r="W103" s="406"/>
      <c r="X103" s="406"/>
    </row>
    <row r="104" spans="1:24" s="453" customFormat="1" ht="19.5" x14ac:dyDescent="0.25">
      <c r="A104" s="505">
        <v>84</v>
      </c>
      <c r="B104" s="448" t="s">
        <v>41</v>
      </c>
      <c r="C104" s="449" t="s">
        <v>34</v>
      </c>
      <c r="D104" s="450" t="s">
        <v>39</v>
      </c>
      <c r="E104" s="451">
        <v>6</v>
      </c>
      <c r="F104" s="452">
        <v>0.01</v>
      </c>
      <c r="G104" s="589">
        <f t="shared" si="44"/>
        <v>5140</v>
      </c>
      <c r="H104" s="589">
        <f t="shared" si="45"/>
        <v>4170</v>
      </c>
      <c r="I104" s="592">
        <f t="shared" si="54"/>
        <v>5390</v>
      </c>
      <c r="J104" s="591">
        <f t="shared" si="55"/>
        <v>4380</v>
      </c>
      <c r="K104" s="592">
        <f t="shared" si="16"/>
        <v>2870</v>
      </c>
      <c r="L104" s="591">
        <f t="shared" si="56"/>
        <v>1900</v>
      </c>
      <c r="M104" s="592">
        <f t="shared" si="18"/>
        <v>3010</v>
      </c>
      <c r="N104" s="591">
        <f t="shared" si="19"/>
        <v>2000</v>
      </c>
      <c r="O104" s="592">
        <f>Прованс!K102</f>
        <v>2270</v>
      </c>
      <c r="P104" s="425">
        <f t="shared" si="17"/>
        <v>2380</v>
      </c>
      <c r="Q104" s="537">
        <v>2870</v>
      </c>
      <c r="R104" s="480">
        <v>1900</v>
      </c>
      <c r="U104" s="510"/>
      <c r="V104" s="406"/>
      <c r="W104" s="406"/>
      <c r="X104" s="406"/>
    </row>
    <row r="105" spans="1:24" s="453" customFormat="1" ht="19.5" x14ac:dyDescent="0.25">
      <c r="A105" s="505">
        <v>85</v>
      </c>
      <c r="B105" s="448" t="s">
        <v>486</v>
      </c>
      <c r="C105" s="449" t="s">
        <v>34</v>
      </c>
      <c r="D105" s="450" t="s">
        <v>39</v>
      </c>
      <c r="E105" s="451">
        <v>6</v>
      </c>
      <c r="F105" s="452">
        <v>0.01</v>
      </c>
      <c r="G105" s="589">
        <f t="shared" ref="G105" si="73">K105+O105</f>
        <v>7180</v>
      </c>
      <c r="H105" s="589">
        <f t="shared" ref="H105" si="74">L105+O105</f>
        <v>6210</v>
      </c>
      <c r="I105" s="592">
        <f t="shared" ref="I105" si="75">M105+P105</f>
        <v>7540</v>
      </c>
      <c r="J105" s="591">
        <f t="shared" ref="J105" si="76">P105+N105</f>
        <v>6530</v>
      </c>
      <c r="K105" s="592">
        <f t="shared" ref="K105" si="77">ROUND(Q105*(1+ОбщаяНаценка/100),-1)</f>
        <v>2870</v>
      </c>
      <c r="L105" s="591">
        <f t="shared" ref="L105" si="78">ROUND(R105*(1+ОбщаяНаценка/100),-1)</f>
        <v>1900</v>
      </c>
      <c r="M105" s="592">
        <f t="shared" ref="M105" si="79">ROUND(K105*1.05,-1)</f>
        <v>3010</v>
      </c>
      <c r="N105" s="591">
        <f t="shared" ref="N105" si="80">ROUND(L105*1.05,-1)</f>
        <v>2000</v>
      </c>
      <c r="O105" s="592">
        <f>Прованс!K103</f>
        <v>4310</v>
      </c>
      <c r="P105" s="425">
        <f t="shared" si="17"/>
        <v>4530</v>
      </c>
      <c r="Q105" s="537">
        <v>2870</v>
      </c>
      <c r="R105" s="480">
        <v>1900</v>
      </c>
      <c r="S105" s="454" t="s">
        <v>493</v>
      </c>
      <c r="U105" s="510"/>
      <c r="V105" s="406"/>
      <c r="W105" s="406"/>
      <c r="X105" s="406"/>
    </row>
    <row r="106" spans="1:24" s="453" customFormat="1" x14ac:dyDescent="0.25">
      <c r="A106" s="505">
        <v>86</v>
      </c>
      <c r="B106" s="448" t="s">
        <v>359</v>
      </c>
      <c r="C106" s="449" t="s">
        <v>25</v>
      </c>
      <c r="D106" s="450" t="s">
        <v>334</v>
      </c>
      <c r="E106" s="451"/>
      <c r="F106" s="452"/>
      <c r="G106" s="589">
        <f t="shared" si="44"/>
        <v>4620</v>
      </c>
      <c r="H106" s="589">
        <f t="shared" si="45"/>
        <v>3910</v>
      </c>
      <c r="I106" s="592">
        <f t="shared" si="54"/>
        <v>4850</v>
      </c>
      <c r="J106" s="591">
        <f t="shared" si="55"/>
        <v>4110</v>
      </c>
      <c r="K106" s="592">
        <f t="shared" si="16"/>
        <v>2680</v>
      </c>
      <c r="L106" s="591">
        <f t="shared" si="56"/>
        <v>1970</v>
      </c>
      <c r="M106" s="592">
        <f t="shared" si="18"/>
        <v>2810</v>
      </c>
      <c r="N106" s="591">
        <f t="shared" si="19"/>
        <v>2070</v>
      </c>
      <c r="O106" s="592">
        <f>Прованс!K104</f>
        <v>1940</v>
      </c>
      <c r="P106" s="425">
        <f t="shared" si="17"/>
        <v>2040</v>
      </c>
      <c r="Q106" s="537">
        <v>2680</v>
      </c>
      <c r="R106" s="480">
        <v>1970</v>
      </c>
      <c r="U106" s="510"/>
      <c r="V106" s="406"/>
      <c r="W106" s="406"/>
      <c r="X106" s="406"/>
    </row>
    <row r="107" spans="1:24" s="453" customFormat="1" x14ac:dyDescent="0.25">
      <c r="A107" s="505">
        <v>87</v>
      </c>
      <c r="B107" s="448" t="s">
        <v>42</v>
      </c>
      <c r="C107" s="449" t="s">
        <v>25</v>
      </c>
      <c r="D107" s="450" t="s">
        <v>43</v>
      </c>
      <c r="E107" s="451">
        <v>8</v>
      </c>
      <c r="F107" s="452">
        <v>0.02</v>
      </c>
      <c r="G107" s="589">
        <f t="shared" si="44"/>
        <v>4990</v>
      </c>
      <c r="H107" s="589">
        <f t="shared" si="45"/>
        <v>4340</v>
      </c>
      <c r="I107" s="592">
        <f t="shared" si="54"/>
        <v>5240</v>
      </c>
      <c r="J107" s="591">
        <f t="shared" si="55"/>
        <v>4560</v>
      </c>
      <c r="K107" s="592">
        <f t="shared" si="16"/>
        <v>3040</v>
      </c>
      <c r="L107" s="591">
        <f t="shared" si="56"/>
        <v>2390</v>
      </c>
      <c r="M107" s="592">
        <f t="shared" si="18"/>
        <v>3190</v>
      </c>
      <c r="N107" s="591">
        <f t="shared" si="19"/>
        <v>2510</v>
      </c>
      <c r="O107" s="592">
        <f>Прованс!K105</f>
        <v>1950</v>
      </c>
      <c r="P107" s="425">
        <f t="shared" si="17"/>
        <v>2050</v>
      </c>
      <c r="Q107" s="537">
        <v>3040</v>
      </c>
      <c r="R107" s="480">
        <v>2390</v>
      </c>
      <c r="U107" s="510"/>
      <c r="V107" s="406"/>
      <c r="W107" s="406"/>
      <c r="X107" s="406"/>
    </row>
    <row r="108" spans="1:24" s="453" customFormat="1" ht="19.5" x14ac:dyDescent="0.25">
      <c r="A108" s="505">
        <v>88</v>
      </c>
      <c r="B108" s="448" t="s">
        <v>95</v>
      </c>
      <c r="C108" s="449" t="s">
        <v>91</v>
      </c>
      <c r="D108" s="450" t="s">
        <v>43</v>
      </c>
      <c r="E108" s="451">
        <v>8</v>
      </c>
      <c r="F108" s="452">
        <v>0.02</v>
      </c>
      <c r="G108" s="589">
        <f t="shared" si="44"/>
        <v>6190</v>
      </c>
      <c r="H108" s="589">
        <f t="shared" si="45"/>
        <v>5540</v>
      </c>
      <c r="I108" s="592">
        <f t="shared" si="54"/>
        <v>6500</v>
      </c>
      <c r="J108" s="591">
        <f t="shared" si="55"/>
        <v>5820</v>
      </c>
      <c r="K108" s="592">
        <f t="shared" si="16"/>
        <v>3040</v>
      </c>
      <c r="L108" s="591">
        <f t="shared" si="56"/>
        <v>2390</v>
      </c>
      <c r="M108" s="592">
        <f t="shared" si="18"/>
        <v>3190</v>
      </c>
      <c r="N108" s="591">
        <f t="shared" si="19"/>
        <v>2510</v>
      </c>
      <c r="O108" s="592">
        <f>Прованс!K106</f>
        <v>3150</v>
      </c>
      <c r="P108" s="425">
        <f t="shared" si="17"/>
        <v>3310</v>
      </c>
      <c r="Q108" s="537">
        <v>3040</v>
      </c>
      <c r="R108" s="480">
        <v>2390</v>
      </c>
      <c r="U108" s="510"/>
      <c r="V108" s="406"/>
      <c r="W108" s="406"/>
      <c r="X108" s="406"/>
    </row>
    <row r="109" spans="1:24" s="453" customFormat="1" ht="19.5" x14ac:dyDescent="0.25">
      <c r="A109" s="505">
        <v>89</v>
      </c>
      <c r="B109" s="448" t="s">
        <v>487</v>
      </c>
      <c r="C109" s="449" t="s">
        <v>91</v>
      </c>
      <c r="D109" s="450" t="s">
        <v>43</v>
      </c>
      <c r="E109" s="451">
        <v>8</v>
      </c>
      <c r="F109" s="452">
        <v>0.02</v>
      </c>
      <c r="G109" s="589">
        <f t="shared" ref="G109" si="81">K109+O109</f>
        <v>11460</v>
      </c>
      <c r="H109" s="589">
        <f t="shared" ref="H109" si="82">L109+O109</f>
        <v>10810</v>
      </c>
      <c r="I109" s="592">
        <f t="shared" ref="I109" si="83">M109+P109</f>
        <v>12030</v>
      </c>
      <c r="J109" s="591">
        <f t="shared" ref="J109" si="84">P109+N109</f>
        <v>11350</v>
      </c>
      <c r="K109" s="592">
        <f t="shared" ref="K109" si="85">ROUND(Q109*(1+ОбщаяНаценка/100),-1)</f>
        <v>3040</v>
      </c>
      <c r="L109" s="591">
        <f t="shared" ref="L109" si="86">ROUND(R109*(1+ОбщаяНаценка/100),-1)</f>
        <v>2390</v>
      </c>
      <c r="M109" s="592">
        <f t="shared" ref="M109" si="87">ROUND(K109*1.05,-1)</f>
        <v>3190</v>
      </c>
      <c r="N109" s="591">
        <f t="shared" ref="N109" si="88">ROUND(L109*1.05,-1)</f>
        <v>2510</v>
      </c>
      <c r="O109" s="592">
        <f>Прованс!K107</f>
        <v>8420</v>
      </c>
      <c r="P109" s="425">
        <f t="shared" si="17"/>
        <v>8840</v>
      </c>
      <c r="Q109" s="537">
        <v>3040</v>
      </c>
      <c r="R109" s="480">
        <v>2390</v>
      </c>
      <c r="S109" s="454" t="s">
        <v>492</v>
      </c>
      <c r="U109" s="510"/>
      <c r="V109" s="406"/>
      <c r="W109" s="406"/>
      <c r="X109" s="406"/>
    </row>
    <row r="110" spans="1:24" s="453" customFormat="1" ht="19.5" x14ac:dyDescent="0.25">
      <c r="A110" s="505">
        <v>90</v>
      </c>
      <c r="B110" s="448" t="s">
        <v>44</v>
      </c>
      <c r="C110" s="449" t="s">
        <v>34</v>
      </c>
      <c r="D110" s="450" t="s">
        <v>43</v>
      </c>
      <c r="E110" s="451">
        <v>8</v>
      </c>
      <c r="F110" s="452">
        <v>0.02</v>
      </c>
      <c r="G110" s="589">
        <f t="shared" si="44"/>
        <v>6730</v>
      </c>
      <c r="H110" s="589">
        <f t="shared" si="45"/>
        <v>5430</v>
      </c>
      <c r="I110" s="592">
        <f t="shared" si="54"/>
        <v>7070</v>
      </c>
      <c r="J110" s="591">
        <f t="shared" si="55"/>
        <v>5710</v>
      </c>
      <c r="K110" s="592">
        <f t="shared" si="16"/>
        <v>3800</v>
      </c>
      <c r="L110" s="591">
        <f t="shared" si="56"/>
        <v>2500</v>
      </c>
      <c r="M110" s="592">
        <f t="shared" si="18"/>
        <v>3990</v>
      </c>
      <c r="N110" s="591">
        <f t="shared" si="19"/>
        <v>2630</v>
      </c>
      <c r="O110" s="592">
        <f>Прованс!K108</f>
        <v>2930</v>
      </c>
      <c r="P110" s="425">
        <f t="shared" si="17"/>
        <v>3080</v>
      </c>
      <c r="Q110" s="537">
        <v>3800</v>
      </c>
      <c r="R110" s="480">
        <v>2500</v>
      </c>
      <c r="U110" s="510"/>
      <c r="V110" s="406"/>
      <c r="W110" s="406"/>
      <c r="X110" s="406"/>
    </row>
    <row r="111" spans="1:24" s="453" customFormat="1" ht="19.5" x14ac:dyDescent="0.25">
      <c r="A111" s="505">
        <v>91</v>
      </c>
      <c r="B111" s="448" t="s">
        <v>488</v>
      </c>
      <c r="C111" s="449" t="s">
        <v>34</v>
      </c>
      <c r="D111" s="450" t="s">
        <v>43</v>
      </c>
      <c r="E111" s="451">
        <v>8</v>
      </c>
      <c r="F111" s="452">
        <v>0.02</v>
      </c>
      <c r="G111" s="589">
        <f t="shared" ref="G111" si="89">K111+O111</f>
        <v>10980</v>
      </c>
      <c r="H111" s="589">
        <f t="shared" ref="H111" si="90">L111+O111</f>
        <v>9680</v>
      </c>
      <c r="I111" s="592">
        <f t="shared" ref="I111" si="91">M111+P111</f>
        <v>11530</v>
      </c>
      <c r="J111" s="591">
        <f t="shared" ref="J111" si="92">P111+N111</f>
        <v>10170</v>
      </c>
      <c r="K111" s="592">
        <f t="shared" ref="K111" si="93">ROUND(Q111*(1+ОбщаяНаценка/100),-1)</f>
        <v>3800</v>
      </c>
      <c r="L111" s="591">
        <f t="shared" ref="L111" si="94">ROUND(R111*(1+ОбщаяНаценка/100),-1)</f>
        <v>2500</v>
      </c>
      <c r="M111" s="592">
        <f t="shared" ref="M111" si="95">ROUND(K111*1.05,-1)</f>
        <v>3990</v>
      </c>
      <c r="N111" s="591">
        <f t="shared" ref="N111" si="96">ROUND(L111*1.05,-1)</f>
        <v>2630</v>
      </c>
      <c r="O111" s="592">
        <f>Прованс!K109</f>
        <v>7180</v>
      </c>
      <c r="P111" s="425">
        <f t="shared" si="17"/>
        <v>7540</v>
      </c>
      <c r="Q111" s="537">
        <v>3800</v>
      </c>
      <c r="R111" s="480">
        <v>2500</v>
      </c>
      <c r="S111" s="454" t="s">
        <v>491</v>
      </c>
      <c r="U111" s="510"/>
      <c r="V111" s="406"/>
      <c r="W111" s="406"/>
      <c r="X111" s="406"/>
    </row>
    <row r="112" spans="1:24" s="453" customFormat="1" x14ac:dyDescent="0.25">
      <c r="A112" s="505">
        <v>92</v>
      </c>
      <c r="B112" s="458" t="s">
        <v>56</v>
      </c>
      <c r="C112" s="506" t="s">
        <v>6</v>
      </c>
      <c r="D112" s="456" t="s">
        <v>57</v>
      </c>
      <c r="E112" s="451">
        <v>12</v>
      </c>
      <c r="F112" s="452">
        <v>0.02</v>
      </c>
      <c r="G112" s="589">
        <f t="shared" si="44"/>
        <v>9660</v>
      </c>
      <c r="H112" s="589">
        <f t="shared" si="45"/>
        <v>9010</v>
      </c>
      <c r="I112" s="592">
        <f t="shared" si="54"/>
        <v>10150</v>
      </c>
      <c r="J112" s="591">
        <f t="shared" si="55"/>
        <v>9460</v>
      </c>
      <c r="K112" s="592">
        <f t="shared" si="16"/>
        <v>4140</v>
      </c>
      <c r="L112" s="591">
        <f t="shared" si="56"/>
        <v>3490</v>
      </c>
      <c r="M112" s="592">
        <f t="shared" si="18"/>
        <v>4350</v>
      </c>
      <c r="N112" s="591">
        <f t="shared" si="19"/>
        <v>3660</v>
      </c>
      <c r="O112" s="592">
        <f>Прованс!K110</f>
        <v>5520</v>
      </c>
      <c r="P112" s="425">
        <f t="shared" si="17"/>
        <v>5800</v>
      </c>
      <c r="Q112" s="537">
        <v>4140</v>
      </c>
      <c r="R112" s="480">
        <v>3490</v>
      </c>
      <c r="U112" s="510"/>
      <c r="V112" s="406"/>
      <c r="W112" s="406"/>
      <c r="X112" s="406"/>
    </row>
    <row r="113" spans="1:24" s="453" customFormat="1" ht="19.5" x14ac:dyDescent="0.25">
      <c r="A113" s="505">
        <v>93</v>
      </c>
      <c r="B113" s="460" t="s">
        <v>132</v>
      </c>
      <c r="C113" s="506" t="s">
        <v>143</v>
      </c>
      <c r="D113" s="456" t="s">
        <v>57</v>
      </c>
      <c r="E113" s="451">
        <v>12</v>
      </c>
      <c r="F113" s="452">
        <v>0.02</v>
      </c>
      <c r="G113" s="589">
        <f t="shared" si="44"/>
        <v>10400</v>
      </c>
      <c r="H113" s="589">
        <f t="shared" si="45"/>
        <v>9100</v>
      </c>
      <c r="I113" s="592">
        <f t="shared" si="54"/>
        <v>10920</v>
      </c>
      <c r="J113" s="591">
        <f t="shared" si="55"/>
        <v>9560</v>
      </c>
      <c r="K113" s="592">
        <f t="shared" si="16"/>
        <v>4880</v>
      </c>
      <c r="L113" s="591">
        <f t="shared" si="56"/>
        <v>3580</v>
      </c>
      <c r="M113" s="592">
        <f t="shared" si="18"/>
        <v>5120</v>
      </c>
      <c r="N113" s="591">
        <f t="shared" si="19"/>
        <v>3760</v>
      </c>
      <c r="O113" s="592">
        <f>Прованс!K111</f>
        <v>5520</v>
      </c>
      <c r="P113" s="425">
        <f t="shared" si="17"/>
        <v>5800</v>
      </c>
      <c r="Q113" s="537">
        <v>4880</v>
      </c>
      <c r="R113" s="480">
        <v>3580</v>
      </c>
      <c r="U113" s="510"/>
      <c r="V113" s="406"/>
      <c r="W113" s="406"/>
      <c r="X113" s="406"/>
    </row>
    <row r="114" spans="1:24" s="453" customFormat="1" ht="19.5" x14ac:dyDescent="0.25">
      <c r="A114" s="505">
        <v>94</v>
      </c>
      <c r="B114" s="458" t="s">
        <v>430</v>
      </c>
      <c r="C114" s="506" t="s">
        <v>427</v>
      </c>
      <c r="D114" s="461" t="s">
        <v>57</v>
      </c>
      <c r="E114" s="451">
        <v>12</v>
      </c>
      <c r="F114" s="452">
        <v>0.02</v>
      </c>
      <c r="G114" s="589">
        <f t="shared" si="44"/>
        <v>11180</v>
      </c>
      <c r="H114" s="589">
        <f t="shared" si="45"/>
        <v>10440</v>
      </c>
      <c r="I114" s="592">
        <f t="shared" si="54"/>
        <v>11740</v>
      </c>
      <c r="J114" s="591">
        <f t="shared" si="55"/>
        <v>10970</v>
      </c>
      <c r="K114" s="592">
        <f t="shared" si="16"/>
        <v>5660</v>
      </c>
      <c r="L114" s="591">
        <f t="shared" si="56"/>
        <v>4920</v>
      </c>
      <c r="M114" s="592">
        <f t="shared" si="18"/>
        <v>5940</v>
      </c>
      <c r="N114" s="591">
        <f t="shared" si="19"/>
        <v>5170</v>
      </c>
      <c r="O114" s="592">
        <f>Прованс!K112</f>
        <v>5520</v>
      </c>
      <c r="P114" s="425">
        <f t="shared" si="17"/>
        <v>5800</v>
      </c>
      <c r="Q114" s="537">
        <v>5660</v>
      </c>
      <c r="R114" s="480">
        <v>4920</v>
      </c>
      <c r="U114" s="510"/>
      <c r="V114" s="406"/>
      <c r="W114" s="406"/>
      <c r="X114" s="406"/>
    </row>
    <row r="115" spans="1:24" s="453" customFormat="1" ht="19.5" x14ac:dyDescent="0.25">
      <c r="A115" s="505">
        <v>95</v>
      </c>
      <c r="B115" s="458" t="s">
        <v>102</v>
      </c>
      <c r="C115" s="506" t="s">
        <v>104</v>
      </c>
      <c r="D115" s="461" t="s">
        <v>57</v>
      </c>
      <c r="E115" s="451">
        <v>12</v>
      </c>
      <c r="F115" s="452">
        <v>0.02</v>
      </c>
      <c r="G115" s="589">
        <f t="shared" si="44"/>
        <v>11770</v>
      </c>
      <c r="H115" s="589">
        <f t="shared" si="45"/>
        <v>10470</v>
      </c>
      <c r="I115" s="592">
        <f t="shared" si="54"/>
        <v>12360</v>
      </c>
      <c r="J115" s="591">
        <f t="shared" si="55"/>
        <v>11000</v>
      </c>
      <c r="K115" s="592">
        <f t="shared" si="16"/>
        <v>6250</v>
      </c>
      <c r="L115" s="591">
        <f t="shared" si="56"/>
        <v>4950</v>
      </c>
      <c r="M115" s="592">
        <f t="shared" si="18"/>
        <v>6560</v>
      </c>
      <c r="N115" s="591">
        <f t="shared" si="19"/>
        <v>5200</v>
      </c>
      <c r="O115" s="592">
        <f>Прованс!K113</f>
        <v>5520</v>
      </c>
      <c r="P115" s="425">
        <f t="shared" si="17"/>
        <v>5800</v>
      </c>
      <c r="Q115" s="537">
        <v>6250</v>
      </c>
      <c r="R115" s="480">
        <v>4950</v>
      </c>
      <c r="U115" s="510"/>
      <c r="V115" s="406"/>
      <c r="W115" s="406"/>
      <c r="X115" s="406"/>
    </row>
    <row r="116" spans="1:24" s="453" customFormat="1" x14ac:dyDescent="0.25">
      <c r="A116" s="505">
        <v>96</v>
      </c>
      <c r="B116" s="507" t="s">
        <v>324</v>
      </c>
      <c r="C116" s="506" t="s">
        <v>6</v>
      </c>
      <c r="D116" s="461" t="s">
        <v>57</v>
      </c>
      <c r="E116" s="451"/>
      <c r="F116" s="452"/>
      <c r="G116" s="589">
        <f t="shared" si="44"/>
        <v>8970</v>
      </c>
      <c r="H116" s="589">
        <f t="shared" si="45"/>
        <v>8320</v>
      </c>
      <c r="I116" s="592">
        <f t="shared" si="54"/>
        <v>9420</v>
      </c>
      <c r="J116" s="591">
        <f t="shared" si="55"/>
        <v>8740</v>
      </c>
      <c r="K116" s="592">
        <f t="shared" si="16"/>
        <v>3350</v>
      </c>
      <c r="L116" s="591">
        <f t="shared" si="56"/>
        <v>2700</v>
      </c>
      <c r="M116" s="592">
        <f t="shared" si="18"/>
        <v>3520</v>
      </c>
      <c r="N116" s="591">
        <f t="shared" si="19"/>
        <v>2840</v>
      </c>
      <c r="O116" s="592">
        <f>Прованс!K114</f>
        <v>5620</v>
      </c>
      <c r="P116" s="425">
        <f t="shared" si="17"/>
        <v>5900</v>
      </c>
      <c r="Q116" s="537">
        <v>3350</v>
      </c>
      <c r="R116" s="480">
        <v>2700</v>
      </c>
      <c r="U116" s="510"/>
      <c r="V116" s="406"/>
      <c r="W116" s="406"/>
      <c r="X116" s="406"/>
    </row>
    <row r="117" spans="1:24" s="453" customFormat="1" x14ac:dyDescent="0.25">
      <c r="A117" s="505">
        <v>97</v>
      </c>
      <c r="B117" s="507" t="s">
        <v>489</v>
      </c>
      <c r="C117" s="506" t="s">
        <v>6</v>
      </c>
      <c r="D117" s="461" t="s">
        <v>57</v>
      </c>
      <c r="E117" s="451"/>
      <c r="F117" s="452"/>
      <c r="G117" s="589">
        <f t="shared" ref="G117" si="97">K117+O117</f>
        <v>11540</v>
      </c>
      <c r="H117" s="589">
        <f t="shared" ref="H117" si="98">L117+O117</f>
        <v>10890</v>
      </c>
      <c r="I117" s="592">
        <f t="shared" ref="I117" si="99">M117+P117</f>
        <v>12120</v>
      </c>
      <c r="J117" s="591">
        <f t="shared" ref="J117" si="100">P117+N117</f>
        <v>11440</v>
      </c>
      <c r="K117" s="592">
        <f t="shared" ref="K117" si="101">ROUND(Q117*(1+ОбщаяНаценка/100),-1)</f>
        <v>3350</v>
      </c>
      <c r="L117" s="591">
        <f t="shared" ref="L117" si="102">ROUND(R117*(1+ОбщаяНаценка/100),-1)</f>
        <v>2700</v>
      </c>
      <c r="M117" s="592">
        <f t="shared" ref="M117" si="103">ROUND(K117*1.05,-1)</f>
        <v>3520</v>
      </c>
      <c r="N117" s="591">
        <f t="shared" ref="N117" si="104">ROUND(L117*1.05,-1)</f>
        <v>2840</v>
      </c>
      <c r="O117" s="592">
        <f>Прованс!K115</f>
        <v>8190</v>
      </c>
      <c r="P117" s="425">
        <f t="shared" si="17"/>
        <v>8600</v>
      </c>
      <c r="Q117" s="537">
        <v>3350</v>
      </c>
      <c r="R117" s="480">
        <v>2700</v>
      </c>
      <c r="S117" s="454" t="s">
        <v>492</v>
      </c>
      <c r="U117" s="510"/>
      <c r="V117" s="406"/>
      <c r="W117" s="406"/>
      <c r="X117" s="406"/>
    </row>
    <row r="118" spans="1:24" s="453" customFormat="1" x14ac:dyDescent="0.25">
      <c r="A118" s="505">
        <v>98</v>
      </c>
      <c r="B118" s="460" t="s">
        <v>127</v>
      </c>
      <c r="C118" s="464" t="s">
        <v>6</v>
      </c>
      <c r="D118" s="463" t="s">
        <v>139</v>
      </c>
      <c r="E118" s="451"/>
      <c r="F118" s="452"/>
      <c r="G118" s="589">
        <f t="shared" si="44"/>
        <v>10620</v>
      </c>
      <c r="H118" s="589">
        <f t="shared" si="45"/>
        <v>9970</v>
      </c>
      <c r="I118" s="592">
        <f t="shared" si="54"/>
        <v>11150</v>
      </c>
      <c r="J118" s="591">
        <f t="shared" si="55"/>
        <v>10470</v>
      </c>
      <c r="K118" s="592">
        <f t="shared" si="16"/>
        <v>4600</v>
      </c>
      <c r="L118" s="591">
        <f t="shared" si="56"/>
        <v>3950</v>
      </c>
      <c r="M118" s="592">
        <f t="shared" si="18"/>
        <v>4830</v>
      </c>
      <c r="N118" s="591">
        <f t="shared" si="19"/>
        <v>4150</v>
      </c>
      <c r="O118" s="592">
        <f>Прованс!K116</f>
        <v>6020</v>
      </c>
      <c r="P118" s="425">
        <f t="shared" si="17"/>
        <v>6320</v>
      </c>
      <c r="Q118" s="537">
        <v>4600</v>
      </c>
      <c r="R118" s="480">
        <v>3950</v>
      </c>
      <c r="U118" s="510"/>
      <c r="V118" s="406"/>
      <c r="W118" s="406"/>
      <c r="X118" s="406"/>
    </row>
    <row r="119" spans="1:24" s="453" customFormat="1" ht="19.5" x14ac:dyDescent="0.25">
      <c r="A119" s="505">
        <v>99</v>
      </c>
      <c r="B119" s="460" t="s">
        <v>317</v>
      </c>
      <c r="C119" s="506" t="s">
        <v>143</v>
      </c>
      <c r="D119" s="463" t="s">
        <v>139</v>
      </c>
      <c r="E119" s="451"/>
      <c r="F119" s="452"/>
      <c r="G119" s="589">
        <f t="shared" si="44"/>
        <v>11360</v>
      </c>
      <c r="H119" s="589">
        <f t="shared" si="45"/>
        <v>10050</v>
      </c>
      <c r="I119" s="592">
        <f t="shared" si="54"/>
        <v>11930</v>
      </c>
      <c r="J119" s="591">
        <f t="shared" si="55"/>
        <v>10550</v>
      </c>
      <c r="K119" s="592">
        <f t="shared" si="16"/>
        <v>5340</v>
      </c>
      <c r="L119" s="591">
        <f t="shared" si="56"/>
        <v>4030</v>
      </c>
      <c r="M119" s="592">
        <f t="shared" si="18"/>
        <v>5610</v>
      </c>
      <c r="N119" s="591">
        <f t="shared" si="19"/>
        <v>4230</v>
      </c>
      <c r="O119" s="592">
        <f>Прованс!K117</f>
        <v>6020</v>
      </c>
      <c r="P119" s="425">
        <f t="shared" si="17"/>
        <v>6320</v>
      </c>
      <c r="Q119" s="537">
        <v>5340</v>
      </c>
      <c r="R119" s="480">
        <v>4030</v>
      </c>
      <c r="U119" s="510"/>
      <c r="V119" s="406"/>
      <c r="W119" s="406"/>
      <c r="X119" s="406"/>
    </row>
    <row r="120" spans="1:24" s="453" customFormat="1" ht="19.5" x14ac:dyDescent="0.25">
      <c r="A120" s="505">
        <v>100</v>
      </c>
      <c r="B120" s="460" t="s">
        <v>426</v>
      </c>
      <c r="C120" s="506" t="s">
        <v>427</v>
      </c>
      <c r="D120" s="463" t="s">
        <v>139</v>
      </c>
      <c r="E120" s="451"/>
      <c r="F120" s="452"/>
      <c r="G120" s="589">
        <f t="shared" si="44"/>
        <v>12190</v>
      </c>
      <c r="H120" s="589">
        <f t="shared" si="45"/>
        <v>11460</v>
      </c>
      <c r="I120" s="592">
        <f t="shared" si="54"/>
        <v>12800</v>
      </c>
      <c r="J120" s="591">
        <f t="shared" si="55"/>
        <v>12030</v>
      </c>
      <c r="K120" s="592">
        <f t="shared" si="16"/>
        <v>6170</v>
      </c>
      <c r="L120" s="591">
        <f t="shared" si="56"/>
        <v>5440</v>
      </c>
      <c r="M120" s="592">
        <f t="shared" si="18"/>
        <v>6480</v>
      </c>
      <c r="N120" s="591">
        <f t="shared" si="19"/>
        <v>5710</v>
      </c>
      <c r="O120" s="592">
        <f>Прованс!K118</f>
        <v>6020</v>
      </c>
      <c r="P120" s="425">
        <f t="shared" si="17"/>
        <v>6320</v>
      </c>
      <c r="Q120" s="537">
        <v>6170</v>
      </c>
      <c r="R120" s="480">
        <v>5440</v>
      </c>
      <c r="U120" s="510"/>
      <c r="V120" s="406"/>
      <c r="W120" s="406"/>
      <c r="X120" s="406"/>
    </row>
    <row r="121" spans="1:24" s="453" customFormat="1" ht="19.5" x14ac:dyDescent="0.25">
      <c r="A121" s="505">
        <v>101</v>
      </c>
      <c r="B121" s="460" t="s">
        <v>316</v>
      </c>
      <c r="C121" s="506" t="s">
        <v>104</v>
      </c>
      <c r="D121" s="463" t="s">
        <v>139</v>
      </c>
      <c r="E121" s="451"/>
      <c r="F121" s="452"/>
      <c r="G121" s="589">
        <f t="shared" si="44"/>
        <v>12770</v>
      </c>
      <c r="H121" s="589">
        <f t="shared" si="45"/>
        <v>11470</v>
      </c>
      <c r="I121" s="592">
        <f t="shared" si="54"/>
        <v>13410</v>
      </c>
      <c r="J121" s="591">
        <f t="shared" si="55"/>
        <v>12040</v>
      </c>
      <c r="K121" s="592">
        <f t="shared" si="16"/>
        <v>6750</v>
      </c>
      <c r="L121" s="591">
        <f t="shared" si="56"/>
        <v>5450</v>
      </c>
      <c r="M121" s="592">
        <f t="shared" si="18"/>
        <v>7090</v>
      </c>
      <c r="N121" s="591">
        <f t="shared" si="19"/>
        <v>5720</v>
      </c>
      <c r="O121" s="592">
        <f>Прованс!K119</f>
        <v>6020</v>
      </c>
      <c r="P121" s="425">
        <f t="shared" si="17"/>
        <v>6320</v>
      </c>
      <c r="Q121" s="537">
        <v>6750</v>
      </c>
      <c r="R121" s="480">
        <v>5450</v>
      </c>
      <c r="U121" s="510"/>
      <c r="V121" s="406"/>
      <c r="W121" s="406"/>
      <c r="X121" s="406"/>
    </row>
    <row r="122" spans="1:24" s="453" customFormat="1" x14ac:dyDescent="0.25">
      <c r="A122" s="505">
        <v>102</v>
      </c>
      <c r="B122" s="508" t="s">
        <v>325</v>
      </c>
      <c r="C122" s="506" t="s">
        <v>6</v>
      </c>
      <c r="D122" s="463" t="s">
        <v>139</v>
      </c>
      <c r="E122" s="451"/>
      <c r="F122" s="452"/>
      <c r="G122" s="589">
        <f t="shared" si="44"/>
        <v>10070</v>
      </c>
      <c r="H122" s="589">
        <f t="shared" si="45"/>
        <v>9420</v>
      </c>
      <c r="I122" s="592">
        <f t="shared" si="54"/>
        <v>10570</v>
      </c>
      <c r="J122" s="591">
        <f t="shared" si="55"/>
        <v>9890</v>
      </c>
      <c r="K122" s="592">
        <f t="shared" si="16"/>
        <v>3810</v>
      </c>
      <c r="L122" s="591">
        <f t="shared" si="56"/>
        <v>3160</v>
      </c>
      <c r="M122" s="592">
        <f t="shared" si="18"/>
        <v>4000</v>
      </c>
      <c r="N122" s="591">
        <f t="shared" si="19"/>
        <v>3320</v>
      </c>
      <c r="O122" s="592">
        <f>Прованс!K120</f>
        <v>6260</v>
      </c>
      <c r="P122" s="425">
        <f t="shared" si="17"/>
        <v>6570</v>
      </c>
      <c r="Q122" s="537">
        <v>3810</v>
      </c>
      <c r="R122" s="480">
        <v>3160</v>
      </c>
      <c r="U122" s="510"/>
      <c r="V122" s="406"/>
      <c r="W122" s="406"/>
      <c r="X122" s="406"/>
    </row>
    <row r="123" spans="1:24" s="453" customFormat="1" x14ac:dyDescent="0.25">
      <c r="A123" s="505">
        <v>103</v>
      </c>
      <c r="B123" s="508" t="s">
        <v>490</v>
      </c>
      <c r="C123" s="506" t="s">
        <v>6</v>
      </c>
      <c r="D123" s="463" t="s">
        <v>139</v>
      </c>
      <c r="E123" s="451"/>
      <c r="F123" s="452"/>
      <c r="G123" s="589">
        <f t="shared" ref="G123" si="105">K123+O123</f>
        <v>12560</v>
      </c>
      <c r="H123" s="589">
        <f t="shared" ref="H123" si="106">L123+O123</f>
        <v>11910</v>
      </c>
      <c r="I123" s="592">
        <f t="shared" ref="I123" si="107">M123+P123</f>
        <v>13190</v>
      </c>
      <c r="J123" s="591">
        <f t="shared" ref="J123" si="108">P123+N123</f>
        <v>12510</v>
      </c>
      <c r="K123" s="592">
        <f t="shared" ref="K123" si="109">ROUND(Q123*(1+ОбщаяНаценка/100),-1)</f>
        <v>3810</v>
      </c>
      <c r="L123" s="591">
        <f t="shared" ref="L123" si="110">ROUND(R123*(1+ОбщаяНаценка/100),-1)</f>
        <v>3160</v>
      </c>
      <c r="M123" s="592">
        <f t="shared" ref="M123" si="111">ROUND(K123*1.05,-1)</f>
        <v>4000</v>
      </c>
      <c r="N123" s="591">
        <f t="shared" ref="N123" si="112">ROUND(L123*1.05,-1)</f>
        <v>3320</v>
      </c>
      <c r="O123" s="592">
        <f>Прованс!K121</f>
        <v>8750</v>
      </c>
      <c r="P123" s="425">
        <f t="shared" si="17"/>
        <v>9190</v>
      </c>
      <c r="Q123" s="537">
        <v>3810</v>
      </c>
      <c r="R123" s="480">
        <v>3160</v>
      </c>
      <c r="S123" s="454" t="s">
        <v>492</v>
      </c>
      <c r="U123" s="510"/>
      <c r="V123" s="406"/>
      <c r="W123" s="406"/>
      <c r="X123" s="406"/>
    </row>
    <row r="124" spans="1:24" s="453" customFormat="1" ht="29.25" x14ac:dyDescent="0.25">
      <c r="A124" s="505">
        <v>104</v>
      </c>
      <c r="B124" s="460" t="s">
        <v>141</v>
      </c>
      <c r="C124" s="464" t="s">
        <v>142</v>
      </c>
      <c r="D124" s="463" t="s">
        <v>139</v>
      </c>
      <c r="E124" s="451"/>
      <c r="F124" s="452"/>
      <c r="G124" s="589">
        <f t="shared" si="44"/>
        <v>10240</v>
      </c>
      <c r="H124" s="589">
        <f t="shared" si="45"/>
        <v>9590</v>
      </c>
      <c r="I124" s="592">
        <f t="shared" si="54"/>
        <v>10750</v>
      </c>
      <c r="J124" s="591">
        <f t="shared" si="55"/>
        <v>10070</v>
      </c>
      <c r="K124" s="592">
        <f t="shared" si="16"/>
        <v>6040</v>
      </c>
      <c r="L124" s="591">
        <f t="shared" si="56"/>
        <v>5390</v>
      </c>
      <c r="M124" s="592">
        <f t="shared" si="18"/>
        <v>6340</v>
      </c>
      <c r="N124" s="591">
        <f t="shared" si="19"/>
        <v>5660</v>
      </c>
      <c r="O124" s="592">
        <f>Прованс!K122</f>
        <v>4200</v>
      </c>
      <c r="P124" s="425">
        <f t="shared" si="17"/>
        <v>4410</v>
      </c>
      <c r="Q124" s="537">
        <v>6040</v>
      </c>
      <c r="R124" s="480">
        <v>5390</v>
      </c>
      <c r="U124" s="510"/>
      <c r="V124" s="406"/>
      <c r="W124" s="406"/>
      <c r="X124" s="406"/>
    </row>
    <row r="125" spans="1:24" s="453" customFormat="1" ht="29.25" x14ac:dyDescent="0.25">
      <c r="A125" s="505">
        <v>105</v>
      </c>
      <c r="B125" s="460" t="s">
        <v>140</v>
      </c>
      <c r="C125" s="464" t="s">
        <v>142</v>
      </c>
      <c r="D125" s="463" t="s">
        <v>57</v>
      </c>
      <c r="E125" s="451"/>
      <c r="F125" s="452"/>
      <c r="G125" s="589">
        <f t="shared" si="44"/>
        <v>9550</v>
      </c>
      <c r="H125" s="589">
        <f t="shared" si="45"/>
        <v>8900</v>
      </c>
      <c r="I125" s="592">
        <f t="shared" si="54"/>
        <v>10030</v>
      </c>
      <c r="J125" s="591">
        <f t="shared" si="55"/>
        <v>9350</v>
      </c>
      <c r="K125" s="592">
        <f t="shared" si="16"/>
        <v>5580</v>
      </c>
      <c r="L125" s="591">
        <f t="shared" si="56"/>
        <v>4930</v>
      </c>
      <c r="M125" s="592">
        <f t="shared" si="18"/>
        <v>5860</v>
      </c>
      <c r="N125" s="591">
        <f t="shared" si="19"/>
        <v>5180</v>
      </c>
      <c r="O125" s="592">
        <f>Прованс!K123</f>
        <v>3970</v>
      </c>
      <c r="P125" s="425">
        <f t="shared" si="17"/>
        <v>4170</v>
      </c>
      <c r="Q125" s="537">
        <v>5580</v>
      </c>
      <c r="R125" s="480">
        <v>4930</v>
      </c>
      <c r="U125" s="510"/>
      <c r="V125" s="406"/>
      <c r="W125" s="406"/>
      <c r="X125" s="406"/>
    </row>
    <row r="126" spans="1:24" s="453" customFormat="1" ht="19.5" x14ac:dyDescent="0.25">
      <c r="A126" s="505">
        <v>106</v>
      </c>
      <c r="B126" s="460" t="s">
        <v>114</v>
      </c>
      <c r="C126" s="464" t="s">
        <v>115</v>
      </c>
      <c r="D126" s="465" t="s">
        <v>156</v>
      </c>
      <c r="E126" s="451">
        <v>3</v>
      </c>
      <c r="F126" s="452">
        <v>0.04</v>
      </c>
      <c r="G126" s="589">
        <f t="shared" si="44"/>
        <v>3280</v>
      </c>
      <c r="H126" s="589">
        <f t="shared" si="45"/>
        <v>2630</v>
      </c>
      <c r="I126" s="592">
        <f t="shared" si="54"/>
        <v>3450</v>
      </c>
      <c r="J126" s="591">
        <f t="shared" si="55"/>
        <v>2770</v>
      </c>
      <c r="K126" s="592">
        <f t="shared" si="16"/>
        <v>2770</v>
      </c>
      <c r="L126" s="591">
        <f t="shared" si="56"/>
        <v>2120</v>
      </c>
      <c r="M126" s="592">
        <f t="shared" si="18"/>
        <v>2910</v>
      </c>
      <c r="N126" s="591">
        <f t="shared" si="19"/>
        <v>2230</v>
      </c>
      <c r="O126" s="592">
        <f>Прованс!K124</f>
        <v>510</v>
      </c>
      <c r="P126" s="425">
        <f t="shared" si="17"/>
        <v>540</v>
      </c>
      <c r="Q126" s="537">
        <v>2770</v>
      </c>
      <c r="R126" s="480">
        <v>2120</v>
      </c>
      <c r="U126" s="510"/>
      <c r="V126" s="406"/>
      <c r="W126" s="406"/>
      <c r="X126" s="406"/>
    </row>
    <row r="127" spans="1:24" s="453" customFormat="1" ht="29.25" x14ac:dyDescent="0.25">
      <c r="A127" s="505">
        <v>107</v>
      </c>
      <c r="B127" s="460" t="s">
        <v>116</v>
      </c>
      <c r="C127" s="464" t="s">
        <v>117</v>
      </c>
      <c r="D127" s="466" t="s">
        <v>156</v>
      </c>
      <c r="E127" s="451">
        <v>3</v>
      </c>
      <c r="F127" s="452">
        <v>0.04</v>
      </c>
      <c r="G127" s="589">
        <f t="shared" si="44"/>
        <v>3750</v>
      </c>
      <c r="H127" s="589">
        <f t="shared" si="45"/>
        <v>3100</v>
      </c>
      <c r="I127" s="592">
        <f t="shared" si="54"/>
        <v>3940</v>
      </c>
      <c r="J127" s="591">
        <f t="shared" si="55"/>
        <v>3260</v>
      </c>
      <c r="K127" s="592">
        <f t="shared" si="16"/>
        <v>2770</v>
      </c>
      <c r="L127" s="591">
        <f t="shared" si="56"/>
        <v>2120</v>
      </c>
      <c r="M127" s="592">
        <f t="shared" si="18"/>
        <v>2910</v>
      </c>
      <c r="N127" s="591">
        <f t="shared" si="19"/>
        <v>2230</v>
      </c>
      <c r="O127" s="592">
        <f>Прованс!K125</f>
        <v>980</v>
      </c>
      <c r="P127" s="425">
        <f t="shared" si="17"/>
        <v>1030</v>
      </c>
      <c r="Q127" s="537">
        <v>2770</v>
      </c>
      <c r="R127" s="480">
        <v>2120</v>
      </c>
      <c r="U127" s="510"/>
      <c r="V127" s="406"/>
      <c r="W127" s="406"/>
      <c r="X127" s="406"/>
    </row>
    <row r="128" spans="1:24" s="453" customFormat="1" x14ac:dyDescent="0.25">
      <c r="A128" s="505">
        <v>108</v>
      </c>
      <c r="B128" s="467" t="s">
        <v>96</v>
      </c>
      <c r="C128" s="468" t="s">
        <v>303</v>
      </c>
      <c r="D128" s="469" t="s">
        <v>98</v>
      </c>
      <c r="E128" s="451">
        <v>6</v>
      </c>
      <c r="F128" s="452">
        <v>0.02</v>
      </c>
      <c r="G128" s="589">
        <f t="shared" si="44"/>
        <v>2250</v>
      </c>
      <c r="H128" s="589">
        <f t="shared" si="45"/>
        <v>1920</v>
      </c>
      <c r="I128" s="592">
        <f t="shared" si="54"/>
        <v>2370</v>
      </c>
      <c r="J128" s="591">
        <f t="shared" si="55"/>
        <v>2020</v>
      </c>
      <c r="K128" s="592">
        <f t="shared" ref="K128:K141" si="113">ROUND(Q128*(1+ОбщаяНаценка/100),-1)</f>
        <v>2130</v>
      </c>
      <c r="L128" s="591">
        <f t="shared" si="56"/>
        <v>1800</v>
      </c>
      <c r="M128" s="592">
        <f t="shared" si="18"/>
        <v>2240</v>
      </c>
      <c r="N128" s="591">
        <f t="shared" si="19"/>
        <v>1890</v>
      </c>
      <c r="O128" s="592">
        <f>Прованс!K126</f>
        <v>120</v>
      </c>
      <c r="P128" s="425">
        <f t="shared" si="17"/>
        <v>130</v>
      </c>
      <c r="Q128" s="537">
        <v>2130</v>
      </c>
      <c r="R128" s="480">
        <v>1800</v>
      </c>
      <c r="U128" s="510"/>
      <c r="V128" s="406"/>
      <c r="W128" s="406"/>
      <c r="X128" s="406"/>
    </row>
    <row r="129" spans="1:24" s="453" customFormat="1" x14ac:dyDescent="0.25">
      <c r="A129" s="505">
        <v>109</v>
      </c>
      <c r="B129" s="467" t="s">
        <v>97</v>
      </c>
      <c r="C129" s="468" t="s">
        <v>303</v>
      </c>
      <c r="D129" s="469" t="s">
        <v>99</v>
      </c>
      <c r="E129" s="451">
        <v>5</v>
      </c>
      <c r="F129" s="452">
        <v>0.01</v>
      </c>
      <c r="G129" s="589">
        <f t="shared" si="44"/>
        <v>1800</v>
      </c>
      <c r="H129" s="589">
        <f t="shared" si="45"/>
        <v>1480</v>
      </c>
      <c r="I129" s="592">
        <f t="shared" si="54"/>
        <v>1890</v>
      </c>
      <c r="J129" s="591">
        <f t="shared" si="55"/>
        <v>1550</v>
      </c>
      <c r="K129" s="592">
        <f t="shared" si="113"/>
        <v>1710</v>
      </c>
      <c r="L129" s="591">
        <f t="shared" si="56"/>
        <v>1390</v>
      </c>
      <c r="M129" s="592">
        <f t="shared" si="18"/>
        <v>1800</v>
      </c>
      <c r="N129" s="591">
        <f t="shared" si="19"/>
        <v>1460</v>
      </c>
      <c r="O129" s="592">
        <f>Прованс!K127</f>
        <v>90</v>
      </c>
      <c r="P129" s="425">
        <f t="shared" si="17"/>
        <v>90</v>
      </c>
      <c r="Q129" s="537">
        <v>1710</v>
      </c>
      <c r="R129" s="480">
        <v>1390</v>
      </c>
      <c r="U129" s="510"/>
      <c r="V129" s="406"/>
      <c r="W129" s="406"/>
      <c r="X129" s="406"/>
    </row>
    <row r="130" spans="1:24" s="453" customFormat="1" ht="19.5" x14ac:dyDescent="0.25">
      <c r="A130" s="505">
        <v>110</v>
      </c>
      <c r="B130" s="448" t="s">
        <v>58</v>
      </c>
      <c r="C130" s="449" t="s">
        <v>59</v>
      </c>
      <c r="D130" s="470" t="s">
        <v>60</v>
      </c>
      <c r="E130" s="471">
        <v>3</v>
      </c>
      <c r="F130" s="472">
        <v>0.01</v>
      </c>
      <c r="G130" s="845"/>
      <c r="H130" s="839"/>
      <c r="I130" s="846"/>
      <c r="J130" s="847"/>
      <c r="K130" s="848">
        <f t="shared" si="113"/>
        <v>940</v>
      </c>
      <c r="L130" s="847">
        <f>ROUND(R130*(1+Наценка!$C$15/100),-1)</f>
        <v>0</v>
      </c>
      <c r="M130" s="848">
        <f t="shared" si="18"/>
        <v>990</v>
      </c>
      <c r="N130" s="847">
        <f t="shared" si="19"/>
        <v>0</v>
      </c>
      <c r="O130" s="592"/>
      <c r="P130" s="425">
        <f t="shared" si="17"/>
        <v>0</v>
      </c>
      <c r="Q130" s="537">
        <v>940</v>
      </c>
      <c r="R130" s="480">
        <v>0</v>
      </c>
      <c r="U130" s="510"/>
      <c r="V130" s="406"/>
      <c r="W130" s="510"/>
      <c r="X130" s="510"/>
    </row>
    <row r="131" spans="1:24" s="453" customFormat="1" ht="19.5" x14ac:dyDescent="0.25">
      <c r="A131" s="505">
        <v>111</v>
      </c>
      <c r="B131" s="448" t="s">
        <v>61</v>
      </c>
      <c r="C131" s="449" t="s">
        <v>59</v>
      </c>
      <c r="D131" s="470" t="s">
        <v>62</v>
      </c>
      <c r="E131" s="471">
        <v>1</v>
      </c>
      <c r="F131" s="472">
        <v>0.01</v>
      </c>
      <c r="G131" s="845"/>
      <c r="H131" s="839"/>
      <c r="I131" s="846"/>
      <c r="J131" s="847"/>
      <c r="K131" s="848">
        <f t="shared" si="113"/>
        <v>300</v>
      </c>
      <c r="L131" s="847">
        <f>ROUND(R131*(1+Наценка!$C$15/100),-1)</f>
        <v>0</v>
      </c>
      <c r="M131" s="848">
        <f t="shared" si="18"/>
        <v>320</v>
      </c>
      <c r="N131" s="847">
        <f t="shared" si="19"/>
        <v>0</v>
      </c>
      <c r="O131" s="592"/>
      <c r="P131" s="425">
        <f t="shared" si="17"/>
        <v>0</v>
      </c>
      <c r="Q131" s="537">
        <v>300</v>
      </c>
      <c r="R131" s="480">
        <v>0</v>
      </c>
      <c r="U131" s="510"/>
      <c r="V131" s="406"/>
      <c r="W131" s="510"/>
      <c r="X131" s="510"/>
    </row>
    <row r="132" spans="1:24" s="453" customFormat="1" ht="19.5" x14ac:dyDescent="0.25">
      <c r="A132" s="505">
        <v>112</v>
      </c>
      <c r="B132" s="448" t="s">
        <v>63</v>
      </c>
      <c r="C132" s="449" t="s">
        <v>64</v>
      </c>
      <c r="D132" s="470" t="s">
        <v>65</v>
      </c>
      <c r="E132" s="471">
        <v>6</v>
      </c>
      <c r="F132" s="472">
        <v>0.02</v>
      </c>
      <c r="G132" s="845"/>
      <c r="H132" s="839"/>
      <c r="I132" s="846"/>
      <c r="J132" s="847"/>
      <c r="K132" s="848">
        <f t="shared" si="113"/>
        <v>1650</v>
      </c>
      <c r="L132" s="847">
        <f>ROUND(R132*(1+Наценка!$C$15/100),-1)</f>
        <v>0</v>
      </c>
      <c r="M132" s="848">
        <f t="shared" si="18"/>
        <v>1730</v>
      </c>
      <c r="N132" s="847">
        <f t="shared" si="19"/>
        <v>0</v>
      </c>
      <c r="O132" s="592"/>
      <c r="P132" s="425">
        <f t="shared" si="17"/>
        <v>0</v>
      </c>
      <c r="Q132" s="537">
        <v>1650</v>
      </c>
      <c r="R132" s="480">
        <v>0</v>
      </c>
      <c r="U132" s="510"/>
      <c r="V132" s="406"/>
      <c r="W132" s="510"/>
      <c r="X132" s="510"/>
    </row>
    <row r="133" spans="1:24" s="453" customFormat="1" ht="19.5" x14ac:dyDescent="0.25">
      <c r="A133" s="505">
        <v>113</v>
      </c>
      <c r="B133" s="448" t="s">
        <v>66</v>
      </c>
      <c r="C133" s="449" t="s">
        <v>64</v>
      </c>
      <c r="D133" s="470" t="s">
        <v>67</v>
      </c>
      <c r="E133" s="471">
        <v>3</v>
      </c>
      <c r="F133" s="472">
        <v>0.02</v>
      </c>
      <c r="G133" s="845"/>
      <c r="H133" s="839"/>
      <c r="I133" s="846"/>
      <c r="J133" s="847"/>
      <c r="K133" s="848">
        <f t="shared" si="113"/>
        <v>890</v>
      </c>
      <c r="L133" s="847">
        <f>ROUND(R133*(1+Наценка!$C$15/100),-1)</f>
        <v>0</v>
      </c>
      <c r="M133" s="848">
        <f t="shared" si="18"/>
        <v>930</v>
      </c>
      <c r="N133" s="847">
        <f t="shared" si="19"/>
        <v>0</v>
      </c>
      <c r="O133" s="592"/>
      <c r="P133" s="425">
        <f t="shared" si="17"/>
        <v>0</v>
      </c>
      <c r="Q133" s="537">
        <v>890</v>
      </c>
      <c r="R133" s="480">
        <v>0</v>
      </c>
      <c r="U133" s="510"/>
      <c r="V133" s="406"/>
      <c r="W133" s="510"/>
      <c r="X133" s="510"/>
    </row>
    <row r="134" spans="1:24" s="453" customFormat="1" ht="19.5" x14ac:dyDescent="0.25">
      <c r="A134" s="505">
        <v>114</v>
      </c>
      <c r="B134" s="448" t="s">
        <v>68</v>
      </c>
      <c r="C134" s="449" t="s">
        <v>69</v>
      </c>
      <c r="D134" s="470" t="s">
        <v>70</v>
      </c>
      <c r="E134" s="471">
        <v>16</v>
      </c>
      <c r="F134" s="472">
        <v>0.04</v>
      </c>
      <c r="G134" s="845"/>
      <c r="H134" s="839"/>
      <c r="I134" s="846"/>
      <c r="J134" s="847"/>
      <c r="K134" s="848">
        <f t="shared" si="113"/>
        <v>4600</v>
      </c>
      <c r="L134" s="847">
        <f>ROUND(R134*(1+Наценка!$C$15/100),-1)</f>
        <v>0</v>
      </c>
      <c r="M134" s="848">
        <f t="shared" si="18"/>
        <v>4830</v>
      </c>
      <c r="N134" s="847">
        <f t="shared" si="19"/>
        <v>0</v>
      </c>
      <c r="O134" s="592"/>
      <c r="P134" s="425">
        <f t="shared" si="17"/>
        <v>0</v>
      </c>
      <c r="Q134" s="537">
        <v>4600</v>
      </c>
      <c r="R134" s="480">
        <v>0</v>
      </c>
      <c r="U134" s="510"/>
      <c r="V134" s="406"/>
      <c r="W134" s="510"/>
      <c r="X134" s="510"/>
    </row>
    <row r="135" spans="1:24" s="453" customFormat="1" ht="19.5" x14ac:dyDescent="0.25">
      <c r="A135" s="505">
        <v>115</v>
      </c>
      <c r="B135" s="467" t="s">
        <v>161</v>
      </c>
      <c r="C135" s="449" t="s">
        <v>59</v>
      </c>
      <c r="D135" s="469" t="s">
        <v>154</v>
      </c>
      <c r="E135" s="451"/>
      <c r="F135" s="473"/>
      <c r="G135" s="845"/>
      <c r="H135" s="839"/>
      <c r="I135" s="846"/>
      <c r="J135" s="847"/>
      <c r="K135" s="848">
        <f t="shared" si="113"/>
        <v>1160</v>
      </c>
      <c r="L135" s="847">
        <f>ROUND(R135*(1+Наценка!$C$15/100),-1)</f>
        <v>0</v>
      </c>
      <c r="M135" s="848">
        <f t="shared" si="18"/>
        <v>1220</v>
      </c>
      <c r="N135" s="847">
        <f t="shared" si="19"/>
        <v>0</v>
      </c>
      <c r="O135" s="592"/>
      <c r="P135" s="425">
        <f t="shared" si="17"/>
        <v>0</v>
      </c>
      <c r="Q135" s="537">
        <v>1160</v>
      </c>
      <c r="R135" s="480">
        <v>0</v>
      </c>
      <c r="U135" s="510"/>
      <c r="V135" s="406"/>
      <c r="W135" s="510"/>
      <c r="X135" s="510"/>
    </row>
    <row r="136" spans="1:24" s="453" customFormat="1" ht="19.5" x14ac:dyDescent="0.25">
      <c r="A136" s="505">
        <v>116</v>
      </c>
      <c r="B136" s="467" t="s">
        <v>126</v>
      </c>
      <c r="C136" s="468" t="s">
        <v>128</v>
      </c>
      <c r="D136" s="469" t="s">
        <v>144</v>
      </c>
      <c r="E136" s="451"/>
      <c r="F136" s="473"/>
      <c r="G136" s="845"/>
      <c r="H136" s="839"/>
      <c r="I136" s="846"/>
      <c r="J136" s="847"/>
      <c r="K136" s="848">
        <f t="shared" si="113"/>
        <v>5060</v>
      </c>
      <c r="L136" s="847">
        <f>ROUND(R136*(1+Наценка!$C$15/100),-1)</f>
        <v>0</v>
      </c>
      <c r="M136" s="848">
        <f t="shared" si="18"/>
        <v>5310</v>
      </c>
      <c r="N136" s="847">
        <f t="shared" si="19"/>
        <v>0</v>
      </c>
      <c r="O136" s="592"/>
      <c r="P136" s="425">
        <f t="shared" si="17"/>
        <v>0</v>
      </c>
      <c r="Q136" s="537">
        <v>5060</v>
      </c>
      <c r="R136" s="480">
        <v>0</v>
      </c>
      <c r="U136" s="510"/>
      <c r="V136" s="406"/>
      <c r="W136" s="510"/>
      <c r="X136" s="510"/>
    </row>
    <row r="137" spans="1:24" s="453" customFormat="1" ht="19.5" x14ac:dyDescent="0.25">
      <c r="A137" s="505">
        <v>117</v>
      </c>
      <c r="B137" s="467" t="s">
        <v>295</v>
      </c>
      <c r="C137" s="468" t="s">
        <v>128</v>
      </c>
      <c r="D137" s="469" t="s">
        <v>297</v>
      </c>
      <c r="E137" s="451"/>
      <c r="F137" s="472"/>
      <c r="G137" s="845"/>
      <c r="H137" s="839"/>
      <c r="I137" s="846"/>
      <c r="J137" s="847"/>
      <c r="K137" s="848">
        <f t="shared" si="113"/>
        <v>5110</v>
      </c>
      <c r="L137" s="847">
        <f>ROUND(R137*(1+Наценка!$C$15/100),-1)</f>
        <v>0</v>
      </c>
      <c r="M137" s="848">
        <f t="shared" si="18"/>
        <v>5370</v>
      </c>
      <c r="N137" s="847">
        <f t="shared" si="19"/>
        <v>0</v>
      </c>
      <c r="O137" s="592"/>
      <c r="P137" s="425">
        <f t="shared" si="17"/>
        <v>0</v>
      </c>
      <c r="Q137" s="537">
        <v>5110</v>
      </c>
      <c r="R137" s="480">
        <v>0</v>
      </c>
      <c r="U137" s="510"/>
      <c r="V137" s="406"/>
      <c r="W137" s="510"/>
      <c r="X137" s="510"/>
    </row>
    <row r="138" spans="1:24" s="453" customFormat="1" ht="19.5" x14ac:dyDescent="0.25">
      <c r="A138" s="505">
        <v>118</v>
      </c>
      <c r="B138" s="467" t="s">
        <v>296</v>
      </c>
      <c r="C138" s="468" t="s">
        <v>128</v>
      </c>
      <c r="D138" s="469" t="s">
        <v>298</v>
      </c>
      <c r="E138" s="451"/>
      <c r="F138" s="472"/>
      <c r="G138" s="845"/>
      <c r="H138" s="839"/>
      <c r="I138" s="846"/>
      <c r="J138" s="847"/>
      <c r="K138" s="848">
        <f t="shared" si="113"/>
        <v>5720</v>
      </c>
      <c r="L138" s="847">
        <f>ROUND(R138*(1+Наценка!$C$15/100),-1)</f>
        <v>0</v>
      </c>
      <c r="M138" s="848">
        <f t="shared" si="18"/>
        <v>6010</v>
      </c>
      <c r="N138" s="847">
        <f t="shared" si="19"/>
        <v>0</v>
      </c>
      <c r="O138" s="592"/>
      <c r="P138" s="425">
        <f t="shared" si="17"/>
        <v>0</v>
      </c>
      <c r="Q138" s="537">
        <v>5720</v>
      </c>
      <c r="R138" s="480">
        <v>0</v>
      </c>
      <c r="U138" s="510"/>
      <c r="V138" s="406"/>
      <c r="W138" s="510"/>
      <c r="X138" s="510"/>
    </row>
    <row r="139" spans="1:24" s="453" customFormat="1" ht="29.25" x14ac:dyDescent="0.25">
      <c r="A139" s="505">
        <v>119</v>
      </c>
      <c r="B139" s="467" t="s">
        <v>363</v>
      </c>
      <c r="C139" s="468" t="s">
        <v>300</v>
      </c>
      <c r="D139" s="469" t="s">
        <v>299</v>
      </c>
      <c r="E139" s="451"/>
      <c r="F139" s="472"/>
      <c r="G139" s="845"/>
      <c r="H139" s="839"/>
      <c r="I139" s="846"/>
      <c r="J139" s="847"/>
      <c r="K139" s="848">
        <f t="shared" si="113"/>
        <v>690</v>
      </c>
      <c r="L139" s="847">
        <f>ROUND(R139*(1+Наценка!$C$15/100),-1)</f>
        <v>0</v>
      </c>
      <c r="M139" s="848">
        <f t="shared" si="18"/>
        <v>720</v>
      </c>
      <c r="N139" s="847">
        <f t="shared" si="19"/>
        <v>0</v>
      </c>
      <c r="O139" s="592"/>
      <c r="P139" s="425">
        <f t="shared" si="17"/>
        <v>0</v>
      </c>
      <c r="Q139" s="537">
        <v>690</v>
      </c>
      <c r="R139" s="480">
        <v>0</v>
      </c>
      <c r="U139" s="510"/>
      <c r="V139" s="406"/>
      <c r="W139" s="510"/>
      <c r="X139" s="510"/>
    </row>
    <row r="140" spans="1:24" s="453" customFormat="1" x14ac:dyDescent="0.25">
      <c r="A140" s="505">
        <v>120</v>
      </c>
      <c r="B140" s="448" t="s">
        <v>71</v>
      </c>
      <c r="C140" s="449" t="s">
        <v>72</v>
      </c>
      <c r="D140" s="470" t="s">
        <v>73</v>
      </c>
      <c r="E140" s="471">
        <v>4</v>
      </c>
      <c r="F140" s="472">
        <v>0.01</v>
      </c>
      <c r="G140" s="838">
        <f>K140+O140</f>
        <v>1970</v>
      </c>
      <c r="H140" s="839"/>
      <c r="I140" s="848">
        <f>P140+M140</f>
        <v>2070</v>
      </c>
      <c r="J140" s="847"/>
      <c r="K140" s="848">
        <f t="shared" si="113"/>
        <v>1500</v>
      </c>
      <c r="L140" s="847">
        <f>ROUND(R140*(1+Наценка!$C$15/100),-1)</f>
        <v>0</v>
      </c>
      <c r="M140" s="848">
        <f t="shared" si="18"/>
        <v>1580</v>
      </c>
      <c r="N140" s="847">
        <f t="shared" si="19"/>
        <v>0</v>
      </c>
      <c r="O140" s="592">
        <f>Прованс!K138</f>
        <v>470</v>
      </c>
      <c r="P140" s="425">
        <f t="shared" si="17"/>
        <v>490</v>
      </c>
      <c r="Q140" s="537">
        <v>1500</v>
      </c>
      <c r="R140" s="480">
        <v>0</v>
      </c>
      <c r="U140" s="510"/>
      <c r="V140" s="406"/>
      <c r="W140" s="510"/>
      <c r="X140" s="510"/>
    </row>
    <row r="141" spans="1:24" s="453" customFormat="1" ht="15.75" thickBot="1" x14ac:dyDescent="0.3">
      <c r="A141" s="505">
        <v>121</v>
      </c>
      <c r="B141" s="448" t="s">
        <v>74</v>
      </c>
      <c r="C141" s="449" t="s">
        <v>72</v>
      </c>
      <c r="D141" s="470" t="s">
        <v>75</v>
      </c>
      <c r="E141" s="471">
        <v>4</v>
      </c>
      <c r="F141" s="473">
        <v>0.01</v>
      </c>
      <c r="G141" s="851"/>
      <c r="H141" s="852"/>
      <c r="I141" s="853"/>
      <c r="J141" s="854"/>
      <c r="K141" s="855">
        <f t="shared" si="113"/>
        <v>1500</v>
      </c>
      <c r="L141" s="854">
        <f>ROUND(R141*(1+Наценка!$C$15/100),-1)</f>
        <v>0</v>
      </c>
      <c r="M141" s="855">
        <f t="shared" si="18"/>
        <v>1580</v>
      </c>
      <c r="N141" s="854">
        <f t="shared" si="19"/>
        <v>0</v>
      </c>
      <c r="O141" s="594"/>
      <c r="P141" s="425">
        <f t="shared" si="17"/>
        <v>0</v>
      </c>
      <c r="Q141" s="537">
        <v>1500</v>
      </c>
      <c r="R141" s="480">
        <v>0</v>
      </c>
      <c r="U141" s="510"/>
      <c r="V141" s="406"/>
      <c r="W141" s="510"/>
      <c r="X141" s="510"/>
    </row>
    <row r="142" spans="1:24" s="453" customFormat="1" x14ac:dyDescent="0.25">
      <c r="A142" s="514"/>
      <c r="B142" s="515"/>
      <c r="C142" s="516"/>
      <c r="D142" s="538"/>
      <c r="E142" s="539"/>
      <c r="F142" s="540"/>
      <c r="G142" s="883"/>
      <c r="H142" s="883"/>
      <c r="I142" s="883"/>
      <c r="J142" s="883"/>
      <c r="K142" s="519"/>
      <c r="L142" s="883"/>
      <c r="M142" s="519"/>
      <c r="N142" s="883"/>
      <c r="O142" s="883"/>
      <c r="P142" s="883"/>
      <c r="Q142" s="541"/>
      <c r="R142" s="542"/>
      <c r="U142" s="455"/>
      <c r="V142" s="455"/>
      <c r="W142" s="510"/>
      <c r="X142" s="510"/>
    </row>
    <row r="143" spans="1:24" x14ac:dyDescent="0.25">
      <c r="E143" s="30"/>
    </row>
    <row r="144" spans="1:24" x14ac:dyDescent="0.25">
      <c r="E144" s="30"/>
    </row>
    <row r="145" spans="2:6" x14ac:dyDescent="0.25">
      <c r="E145" s="30"/>
    </row>
    <row r="146" spans="2:6" x14ac:dyDescent="0.25">
      <c r="B146" s="711"/>
      <c r="C146" s="712"/>
      <c r="E146" s="30"/>
    </row>
    <row r="147" spans="2:6" x14ac:dyDescent="0.25">
      <c r="B147" s="157"/>
      <c r="C147" s="8"/>
      <c r="E147" s="30"/>
      <c r="F147" s="79"/>
    </row>
    <row r="148" spans="2:6" x14ac:dyDescent="0.25">
      <c r="B148" s="157"/>
      <c r="C148" s="8"/>
      <c r="E148" s="30"/>
    </row>
    <row r="149" spans="2:6" x14ac:dyDescent="0.25">
      <c r="B149" s="157"/>
      <c r="C149" s="8"/>
      <c r="E149" s="30"/>
    </row>
    <row r="150" spans="2:6" x14ac:dyDescent="0.25">
      <c r="B150" s="157"/>
      <c r="C150" s="8"/>
      <c r="E150" s="30"/>
    </row>
  </sheetData>
  <mergeCells count="101">
    <mergeCell ref="G139:H139"/>
    <mergeCell ref="O19:O20"/>
    <mergeCell ref="P19:P20"/>
    <mergeCell ref="G140:H140"/>
    <mergeCell ref="G141:H141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M139:N139"/>
    <mergeCell ref="M140:N140"/>
    <mergeCell ref="M141:N141"/>
    <mergeCell ref="M133:N133"/>
    <mergeCell ref="M134:N134"/>
    <mergeCell ref="M135:N135"/>
    <mergeCell ref="M136:N136"/>
    <mergeCell ref="M137:N137"/>
    <mergeCell ref="M138:N138"/>
    <mergeCell ref="B9:C9"/>
    <mergeCell ref="B11:C11"/>
    <mergeCell ref="B146:C146"/>
    <mergeCell ref="K21:L21"/>
    <mergeCell ref="K23:L23"/>
    <mergeCell ref="K24:L24"/>
    <mergeCell ref="K130:L130"/>
    <mergeCell ref="K131:L131"/>
    <mergeCell ref="K132:L132"/>
    <mergeCell ref="K138:L138"/>
    <mergeCell ref="K139:L139"/>
    <mergeCell ref="K140:L140"/>
    <mergeCell ref="K141:L141"/>
    <mergeCell ref="K133:L133"/>
    <mergeCell ref="K134:L134"/>
    <mergeCell ref="K135:L135"/>
    <mergeCell ref="K28:L28"/>
    <mergeCell ref="K19:L19"/>
    <mergeCell ref="K22:L22"/>
    <mergeCell ref="K27:L27"/>
    <mergeCell ref="K25:L25"/>
    <mergeCell ref="K26:L26"/>
    <mergeCell ref="I24:J24"/>
    <mergeCell ref="I25:J25"/>
    <mergeCell ref="K136:L136"/>
    <mergeCell ref="K137:L137"/>
    <mergeCell ref="G19:H19"/>
    <mergeCell ref="I19:J19"/>
    <mergeCell ref="G21:H21"/>
    <mergeCell ref="G22:H22"/>
    <mergeCell ref="M130:N130"/>
    <mergeCell ref="M131:N131"/>
    <mergeCell ref="M132:N132"/>
    <mergeCell ref="G28:H28"/>
    <mergeCell ref="I21:J21"/>
    <mergeCell ref="I22:J22"/>
    <mergeCell ref="I23:J23"/>
    <mergeCell ref="M19:N19"/>
    <mergeCell ref="M21:N21"/>
    <mergeCell ref="M22:N22"/>
    <mergeCell ref="M23:N23"/>
    <mergeCell ref="M24:N24"/>
    <mergeCell ref="M25:N25"/>
    <mergeCell ref="M26:N26"/>
    <mergeCell ref="M27:N27"/>
    <mergeCell ref="M28:N28"/>
    <mergeCell ref="I26:J26"/>
    <mergeCell ref="I27:J27"/>
    <mergeCell ref="W26:X26"/>
    <mergeCell ref="W27:X27"/>
    <mergeCell ref="W28:X28"/>
    <mergeCell ref="W21:X21"/>
    <mergeCell ref="W22:X22"/>
    <mergeCell ref="W23:X23"/>
    <mergeCell ref="W24:X24"/>
    <mergeCell ref="W25:X25"/>
    <mergeCell ref="G18:J18"/>
    <mergeCell ref="K18:N18"/>
    <mergeCell ref="O18:P18"/>
    <mergeCell ref="Q19:R19"/>
    <mergeCell ref="I28:J28"/>
    <mergeCell ref="G23:H23"/>
    <mergeCell ref="G24:H24"/>
    <mergeCell ref="G25:H25"/>
    <mergeCell ref="G26:H26"/>
    <mergeCell ref="G27:H27"/>
  </mergeCells>
  <pageMargins left="0.7" right="0.7" top="0.75" bottom="0.75" header="0.3" footer="0.3"/>
  <pageSetup paperSize="9" scale="51" orientation="portrait" r:id="rId1"/>
  <colBreaks count="1" manualBreakCount="1">
    <brk id="22" max="149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U214"/>
  <sheetViews>
    <sheetView zoomScale="110" zoomScaleNormal="110" zoomScalePageLayoutView="150" workbookViewId="0">
      <selection activeCell="M24" sqref="M24"/>
    </sheetView>
  </sheetViews>
  <sheetFormatPr defaultRowHeight="15" x14ac:dyDescent="0.25"/>
  <cols>
    <col min="1" max="1" width="2.42578125" style="15" customWidth="1"/>
    <col min="2" max="2" width="12.85546875" style="126" customWidth="1"/>
    <col min="3" max="3" width="14.140625" style="29" customWidth="1"/>
    <col min="4" max="4" width="13.7109375" style="4" customWidth="1"/>
    <col min="5" max="5" width="3.85546875" customWidth="1"/>
    <col min="6" max="6" width="4.85546875" style="19" customWidth="1"/>
    <col min="7" max="7" width="17.5703125" style="4" customWidth="1"/>
    <col min="8" max="9" width="9.140625" style="575"/>
    <col min="10" max="11" width="7.5703125" style="28" customWidth="1"/>
    <col min="12" max="13" width="9.140625" style="575"/>
    <col min="14" max="14" width="9.140625" style="28" hidden="1" customWidth="1"/>
    <col min="17" max="21" width="9.140625" style="414"/>
  </cols>
  <sheetData>
    <row r="1" spans="1:21" s="316" customFormat="1" x14ac:dyDescent="0.25">
      <c r="A1" s="9"/>
      <c r="B1" s="124"/>
      <c r="C1" s="29"/>
      <c r="D1" s="11"/>
      <c r="F1" s="19"/>
      <c r="G1" s="4"/>
      <c r="H1" s="28"/>
      <c r="I1" s="28"/>
      <c r="J1" s="575"/>
      <c r="K1" s="575"/>
      <c r="L1" s="28"/>
      <c r="M1" s="575"/>
      <c r="Q1" s="414"/>
      <c r="R1" s="414"/>
      <c r="S1" s="414"/>
      <c r="T1" s="414"/>
      <c r="U1" s="414"/>
    </row>
    <row r="2" spans="1:21" s="316" customFormat="1" x14ac:dyDescent="0.25">
      <c r="A2" s="13"/>
      <c r="B2" s="125"/>
      <c r="C2" s="29"/>
      <c r="D2" s="315"/>
      <c r="F2" s="19"/>
      <c r="G2" s="4"/>
      <c r="H2" s="28"/>
      <c r="I2" s="28"/>
      <c r="J2" s="575"/>
      <c r="K2" s="575"/>
      <c r="L2" s="28"/>
      <c r="M2" s="575"/>
      <c r="Q2" s="414"/>
      <c r="R2" s="414"/>
      <c r="S2" s="414"/>
      <c r="T2" s="414"/>
      <c r="U2" s="414"/>
    </row>
    <row r="3" spans="1:21" s="316" customFormat="1" x14ac:dyDescent="0.25">
      <c r="A3" s="13"/>
      <c r="B3" s="125"/>
      <c r="C3" s="29"/>
      <c r="D3" s="5"/>
      <c r="F3" s="19"/>
      <c r="G3" s="4"/>
      <c r="H3" s="28"/>
      <c r="I3" s="28"/>
      <c r="J3" s="575"/>
      <c r="K3" s="575"/>
      <c r="L3" s="28"/>
      <c r="M3" s="575"/>
      <c r="Q3" s="414"/>
      <c r="R3" s="414"/>
      <c r="S3" s="414"/>
      <c r="T3" s="414"/>
      <c r="U3" s="414"/>
    </row>
    <row r="4" spans="1:21" s="316" customFormat="1" ht="14.25" customHeight="1" x14ac:dyDescent="0.25">
      <c r="A4" s="14" t="s">
        <v>8</v>
      </c>
      <c r="B4" s="106" t="s">
        <v>162</v>
      </c>
      <c r="C4" s="29"/>
      <c r="D4" s="4"/>
      <c r="E4" s="6"/>
      <c r="F4" s="20"/>
      <c r="G4" s="18"/>
      <c r="H4" s="28"/>
      <c r="I4" s="28"/>
      <c r="J4" s="575"/>
      <c r="K4" s="575"/>
      <c r="L4" s="28"/>
      <c r="M4" s="575"/>
      <c r="Q4" s="414"/>
      <c r="R4" s="414"/>
      <c r="S4" s="414"/>
      <c r="T4" s="414"/>
      <c r="U4" s="414"/>
    </row>
    <row r="5" spans="1:21" s="316" customFormat="1" ht="17.25" customHeight="1" x14ac:dyDescent="0.25">
      <c r="A5" s="14"/>
      <c r="B5" s="108"/>
      <c r="C5" s="29"/>
      <c r="D5" s="4"/>
      <c r="E5" s="6"/>
      <c r="F5" s="20"/>
      <c r="G5" s="18"/>
      <c r="H5" s="28"/>
      <c r="I5" s="28"/>
      <c r="J5" s="575"/>
      <c r="K5" s="575"/>
      <c r="L5" s="28"/>
      <c r="M5" s="575"/>
      <c r="Q5" s="414"/>
      <c r="R5" s="414"/>
      <c r="S5" s="414"/>
      <c r="T5" s="414"/>
      <c r="U5" s="414"/>
    </row>
    <row r="6" spans="1:21" s="316" customFormat="1" ht="15.75" customHeight="1" x14ac:dyDescent="0.25">
      <c r="A6" s="14"/>
      <c r="B6" s="127" t="s">
        <v>272</v>
      </c>
      <c r="C6" s="29"/>
      <c r="D6" s="4"/>
      <c r="E6" s="6"/>
      <c r="F6" s="20"/>
      <c r="G6" s="4"/>
      <c r="H6" s="28"/>
      <c r="I6" s="28"/>
      <c r="J6" s="575"/>
      <c r="K6" s="575"/>
      <c r="L6" s="28"/>
      <c r="M6" s="575"/>
      <c r="Q6" s="414"/>
      <c r="R6" s="414"/>
      <c r="S6" s="414"/>
      <c r="T6" s="414"/>
      <c r="U6" s="414"/>
    </row>
    <row r="7" spans="1:21" s="316" customFormat="1" ht="13.5" customHeight="1" x14ac:dyDescent="0.25">
      <c r="A7" s="14"/>
      <c r="B7" s="127" t="s">
        <v>291</v>
      </c>
      <c r="C7" s="29"/>
      <c r="D7" s="4"/>
      <c r="E7" s="6"/>
      <c r="F7" s="20"/>
      <c r="G7" s="4"/>
      <c r="H7" s="28"/>
      <c r="I7" s="28"/>
      <c r="J7" s="575"/>
      <c r="K7" s="575"/>
      <c r="L7" s="28"/>
      <c r="M7" s="575"/>
      <c r="Q7" s="414"/>
      <c r="R7" s="414"/>
      <c r="S7" s="414"/>
      <c r="T7" s="414"/>
      <c r="U7" s="414"/>
    </row>
    <row r="8" spans="1:21" s="316" customFormat="1" ht="19.899999999999999" customHeight="1" x14ac:dyDescent="0.25">
      <c r="A8" s="14"/>
      <c r="B8" s="127" t="s">
        <v>439</v>
      </c>
      <c r="C8" s="29"/>
      <c r="D8" s="4"/>
      <c r="E8" s="6"/>
      <c r="F8" s="20"/>
      <c r="G8" s="4"/>
      <c r="H8" s="28"/>
      <c r="I8" s="28"/>
      <c r="J8" s="575"/>
      <c r="K8" s="575"/>
      <c r="L8" s="28"/>
      <c r="M8" s="575"/>
      <c r="Q8" s="414"/>
      <c r="R8" s="414"/>
      <c r="S8" s="414"/>
      <c r="T8" s="414"/>
      <c r="U8" s="414"/>
    </row>
    <row r="9" spans="1:21" s="316" customFormat="1" x14ac:dyDescent="0.25">
      <c r="A9" s="15"/>
      <c r="B9" s="102" t="s">
        <v>7</v>
      </c>
      <c r="C9" s="199" t="s">
        <v>499</v>
      </c>
      <c r="D9" s="198"/>
      <c r="E9" s="190"/>
      <c r="F9" s="202"/>
      <c r="G9" s="4"/>
      <c r="H9" s="28"/>
      <c r="I9" s="28"/>
      <c r="J9" s="575"/>
      <c r="K9" s="575"/>
      <c r="L9" s="28"/>
      <c r="M9" s="575"/>
      <c r="Q9" s="414"/>
      <c r="R9" s="414"/>
      <c r="S9" s="414"/>
      <c r="T9" s="414"/>
      <c r="U9" s="414"/>
    </row>
    <row r="10" spans="1:21" s="316" customFormat="1" x14ac:dyDescent="0.25">
      <c r="A10" s="15"/>
      <c r="B10" s="174" t="s">
        <v>5</v>
      </c>
      <c r="C10" s="180"/>
      <c r="D10" s="4"/>
      <c r="F10" s="19"/>
      <c r="G10" s="4"/>
      <c r="H10" s="28"/>
      <c r="I10" s="28"/>
      <c r="J10" s="575"/>
      <c r="K10" s="575"/>
      <c r="L10" s="28"/>
      <c r="M10" s="575"/>
      <c r="Q10" s="414"/>
      <c r="R10" s="414"/>
      <c r="S10" s="414"/>
      <c r="T10" s="414"/>
      <c r="U10" s="414"/>
    </row>
    <row r="11" spans="1:21" s="316" customFormat="1" x14ac:dyDescent="0.25">
      <c r="A11" s="15"/>
      <c r="B11" s="314" t="s">
        <v>108</v>
      </c>
      <c r="C11" s="179" t="s">
        <v>77</v>
      </c>
      <c r="D11" s="4"/>
      <c r="F11" s="19"/>
      <c r="G11" s="4"/>
      <c r="H11" s="28"/>
      <c r="I11" s="28"/>
      <c r="J11" s="575"/>
      <c r="K11" s="575"/>
      <c r="L11" s="28"/>
      <c r="M11" s="575"/>
      <c r="Q11" s="414"/>
      <c r="R11" s="414"/>
      <c r="S11" s="414"/>
      <c r="T11" s="414"/>
      <c r="U11" s="414"/>
    </row>
    <row r="12" spans="1:21" s="316" customFormat="1" x14ac:dyDescent="0.25">
      <c r="A12" s="15"/>
      <c r="B12" s="314"/>
      <c r="C12" s="179" t="s">
        <v>190</v>
      </c>
      <c r="D12" s="4"/>
      <c r="F12" s="19"/>
      <c r="G12" s="4"/>
      <c r="H12" s="28"/>
      <c r="I12" s="28"/>
      <c r="J12" s="575"/>
      <c r="K12" s="575"/>
      <c r="L12" s="28"/>
      <c r="M12" s="575"/>
      <c r="Q12" s="414"/>
      <c r="R12" s="414"/>
      <c r="S12" s="414"/>
      <c r="T12" s="414"/>
      <c r="U12" s="414"/>
    </row>
    <row r="13" spans="1:21" s="316" customFormat="1" ht="15.75" x14ac:dyDescent="0.25">
      <c r="A13" s="15"/>
      <c r="B13" s="696" t="s">
        <v>467</v>
      </c>
      <c r="C13" s="697"/>
      <c r="D13" s="697"/>
      <c r="E13" s="697"/>
      <c r="F13" s="315"/>
      <c r="H13" s="575"/>
      <c r="I13" s="575"/>
      <c r="J13" s="319"/>
      <c r="K13" s="34"/>
      <c r="L13" s="118"/>
      <c r="M13" s="575"/>
      <c r="Q13" s="414"/>
      <c r="R13" s="414"/>
      <c r="S13" s="414"/>
      <c r="T13" s="414"/>
      <c r="U13" s="414"/>
    </row>
    <row r="14" spans="1:21" s="316" customFormat="1" ht="15.75" x14ac:dyDescent="0.25">
      <c r="A14" s="15"/>
      <c r="B14" s="320" t="s">
        <v>468</v>
      </c>
      <c r="C14" s="315"/>
      <c r="D14" s="321" t="s">
        <v>469</v>
      </c>
      <c r="E14" s="321"/>
      <c r="F14" s="315"/>
      <c r="G14" s="314" t="s">
        <v>4</v>
      </c>
      <c r="H14" s="573" t="s">
        <v>171</v>
      </c>
      <c r="I14" s="319"/>
      <c r="J14" s="319"/>
      <c r="K14" s="34"/>
      <c r="L14" s="118"/>
      <c r="M14" s="575"/>
      <c r="Q14" s="414"/>
      <c r="R14" s="414"/>
      <c r="S14" s="414"/>
      <c r="T14" s="414"/>
      <c r="U14" s="414"/>
    </row>
    <row r="15" spans="1:21" s="316" customFormat="1" ht="15.75" x14ac:dyDescent="0.25">
      <c r="A15" s="15"/>
      <c r="B15" s="314"/>
      <c r="C15" s="315"/>
      <c r="D15" s="321" t="s">
        <v>470</v>
      </c>
      <c r="E15" s="321"/>
      <c r="F15" s="315"/>
      <c r="G15" s="314"/>
      <c r="H15" s="573" t="s">
        <v>172</v>
      </c>
      <c r="I15" s="319"/>
      <c r="J15" s="319"/>
      <c r="K15" s="34"/>
      <c r="L15" s="118"/>
      <c r="M15" s="575"/>
      <c r="Q15" s="414"/>
      <c r="R15" s="414"/>
      <c r="S15" s="414"/>
      <c r="T15" s="414"/>
      <c r="U15" s="414"/>
    </row>
    <row r="16" spans="1:21" s="316" customFormat="1" ht="15.75" x14ac:dyDescent="0.25">
      <c r="A16" s="15"/>
      <c r="B16" s="314"/>
      <c r="C16" s="315"/>
      <c r="D16" s="321" t="s">
        <v>471</v>
      </c>
      <c r="E16" s="321"/>
      <c r="F16" s="315"/>
      <c r="G16" s="34"/>
      <c r="H16" s="34"/>
      <c r="I16" s="319"/>
      <c r="J16" s="319"/>
      <c r="K16" s="34"/>
      <c r="L16" s="118"/>
      <c r="M16" s="575"/>
      <c r="Q16" s="414"/>
      <c r="R16" s="414"/>
      <c r="S16" s="414"/>
      <c r="T16" s="414"/>
      <c r="U16" s="414"/>
    </row>
    <row r="17" spans="1:21" s="316" customFormat="1" ht="15.75" x14ac:dyDescent="0.25">
      <c r="A17" s="15"/>
      <c r="B17" s="314"/>
      <c r="C17" s="315"/>
      <c r="D17" s="321" t="s">
        <v>472</v>
      </c>
      <c r="E17" s="321"/>
      <c r="F17" s="315"/>
      <c r="G17" s="34"/>
      <c r="H17" s="34"/>
      <c r="I17" s="319"/>
      <c r="J17" s="319"/>
      <c r="K17" s="34"/>
      <c r="L17" s="118"/>
      <c r="M17" s="575"/>
      <c r="Q17" s="414"/>
      <c r="R17" s="414"/>
      <c r="S17" s="414"/>
      <c r="T17" s="414"/>
      <c r="U17" s="414"/>
    </row>
    <row r="18" spans="1:21" s="316" customFormat="1" ht="15.75" x14ac:dyDescent="0.25">
      <c r="A18" s="15"/>
      <c r="B18" s="314"/>
      <c r="C18" s="315"/>
      <c r="D18" s="321" t="s">
        <v>473</v>
      </c>
      <c r="E18" s="321"/>
      <c r="F18" s="315"/>
      <c r="G18" s="34"/>
      <c r="H18" s="34"/>
      <c r="I18" s="319"/>
      <c r="J18" s="319"/>
      <c r="K18" s="34"/>
      <c r="L18" s="118"/>
      <c r="M18" s="575"/>
      <c r="Q18" s="414"/>
      <c r="R18" s="414"/>
      <c r="S18" s="414"/>
      <c r="T18" s="414"/>
      <c r="U18" s="414"/>
    </row>
    <row r="19" spans="1:21" s="316" customFormat="1" ht="15.75" x14ac:dyDescent="0.25">
      <c r="A19" s="15"/>
      <c r="B19" s="314"/>
      <c r="C19" s="315"/>
      <c r="D19" s="321" t="s">
        <v>474</v>
      </c>
      <c r="E19" s="321"/>
      <c r="F19" s="315"/>
      <c r="G19" s="34"/>
      <c r="H19" s="34"/>
      <c r="I19" s="319"/>
      <c r="J19" s="319"/>
      <c r="K19" s="34"/>
      <c r="L19" s="118"/>
      <c r="M19" s="575"/>
      <c r="Q19" s="414"/>
      <c r="R19" s="414"/>
      <c r="S19" s="414"/>
      <c r="T19" s="414"/>
      <c r="U19" s="414"/>
    </row>
    <row r="20" spans="1:21" s="316" customFormat="1" x14ac:dyDescent="0.25">
      <c r="A20" s="15"/>
      <c r="B20" s="314" t="s">
        <v>173</v>
      </c>
      <c r="C20" s="179" t="s">
        <v>174</v>
      </c>
      <c r="D20" s="4"/>
      <c r="F20" s="19"/>
      <c r="G20" s="4"/>
      <c r="H20" s="28"/>
      <c r="I20" s="28"/>
      <c r="J20" s="575"/>
      <c r="K20" s="575"/>
      <c r="L20" s="28"/>
      <c r="M20" s="575"/>
      <c r="Q20" s="414"/>
      <c r="R20" s="414"/>
      <c r="S20" s="414"/>
      <c r="T20" s="414"/>
      <c r="U20" s="414"/>
    </row>
    <row r="21" spans="1:21" s="316" customFormat="1" ht="15.75" thickBot="1" x14ac:dyDescent="0.3">
      <c r="A21" s="15"/>
      <c r="B21" s="314" t="s">
        <v>390</v>
      </c>
      <c r="C21" s="180" t="s">
        <v>361</v>
      </c>
      <c r="D21" s="4"/>
      <c r="F21" s="19"/>
      <c r="G21" s="4"/>
      <c r="H21" s="28"/>
      <c r="I21" s="28"/>
      <c r="J21" s="575"/>
      <c r="K21" s="575"/>
      <c r="L21" s="28"/>
      <c r="M21" s="575"/>
      <c r="Q21" s="414"/>
      <c r="R21" s="414"/>
      <c r="S21" s="414"/>
      <c r="T21" s="414"/>
      <c r="U21" s="414"/>
    </row>
    <row r="22" spans="1:21" s="316" customFormat="1" ht="16.5" thickBot="1" x14ac:dyDescent="0.3">
      <c r="A22" s="15"/>
      <c r="B22" s="178" t="s">
        <v>391</v>
      </c>
      <c r="C22" s="83"/>
      <c r="D22" s="4"/>
      <c r="F22" s="19"/>
      <c r="G22" s="4"/>
      <c r="H22" s="698" t="s">
        <v>449</v>
      </c>
      <c r="I22" s="660"/>
      <c r="J22" s="800" t="s">
        <v>12</v>
      </c>
      <c r="K22" s="801"/>
      <c r="L22" s="698" t="s">
        <v>450</v>
      </c>
      <c r="M22" s="660"/>
      <c r="Q22" s="414"/>
      <c r="R22" s="414"/>
      <c r="S22" s="414"/>
      <c r="T22" s="414"/>
      <c r="U22" s="414"/>
    </row>
    <row r="23" spans="1:21" ht="33.6" customHeight="1" x14ac:dyDescent="0.25">
      <c r="A23" s="251" t="s">
        <v>0</v>
      </c>
      <c r="B23" s="254" t="s">
        <v>3</v>
      </c>
      <c r="C23" s="254" t="s">
        <v>2</v>
      </c>
      <c r="D23" s="251" t="s">
        <v>9</v>
      </c>
      <c r="E23" s="255" t="s">
        <v>1</v>
      </c>
      <c r="F23" s="252" t="s">
        <v>107</v>
      </c>
      <c r="G23" s="302"/>
      <c r="H23" s="443" t="s">
        <v>446</v>
      </c>
      <c r="I23" s="444" t="s">
        <v>500</v>
      </c>
      <c r="J23" s="291" t="s">
        <v>443</v>
      </c>
      <c r="K23" s="304" t="s">
        <v>498</v>
      </c>
      <c r="L23" s="443" t="s">
        <v>447</v>
      </c>
      <c r="M23" s="444" t="s">
        <v>501</v>
      </c>
      <c r="N23" s="300" t="s">
        <v>441</v>
      </c>
    </row>
    <row r="24" spans="1:21" x14ac:dyDescent="0.25">
      <c r="A24" s="242">
        <v>1</v>
      </c>
      <c r="B24" s="221" t="s">
        <v>199</v>
      </c>
      <c r="C24" s="120" t="s">
        <v>205</v>
      </c>
      <c r="D24" s="51" t="s">
        <v>206</v>
      </c>
      <c r="E24" s="117"/>
      <c r="F24" s="22"/>
      <c r="G24" s="303" t="s">
        <v>273</v>
      </c>
      <c r="H24" s="589">
        <f>J24+L24</f>
        <v>1650</v>
      </c>
      <c r="I24" s="425">
        <f t="shared" ref="I24:I55" si="0">M24+K24</f>
        <v>1730</v>
      </c>
      <c r="J24" s="590">
        <f t="shared" ref="J24:J55" si="1">ROUND(N24*(1+ОбщаяНаценка/100),-1)</f>
        <v>280</v>
      </c>
      <c r="K24" s="425">
        <f t="shared" ref="K24:K55" si="2">ROUND(J24*1.05,-1)</f>
        <v>290</v>
      </c>
      <c r="L24" s="590">
        <f>' КОРПУС Кухня'!G7</f>
        <v>1370</v>
      </c>
      <c r="M24" s="425">
        <f t="shared" ref="M24:M87" si="3">ROUND(L24*1.05,-1)</f>
        <v>1440</v>
      </c>
      <c r="N24" s="395">
        <v>280</v>
      </c>
      <c r="O24" s="190" t="s">
        <v>413</v>
      </c>
      <c r="P24" s="190"/>
      <c r="Q24" s="286"/>
      <c r="S24" s="286"/>
    </row>
    <row r="25" spans="1:21" x14ac:dyDescent="0.25">
      <c r="A25" s="242">
        <v>2</v>
      </c>
      <c r="B25" s="258" t="s">
        <v>420</v>
      </c>
      <c r="C25" s="209" t="s">
        <v>205</v>
      </c>
      <c r="D25" s="206" t="s">
        <v>432</v>
      </c>
      <c r="E25" s="270"/>
      <c r="F25" s="271"/>
      <c r="G25" s="265" t="s">
        <v>273</v>
      </c>
      <c r="H25" s="589">
        <f t="shared" ref="H25:H88" si="4">J25+L25</f>
        <v>1690</v>
      </c>
      <c r="I25" s="425">
        <f t="shared" si="0"/>
        <v>1770</v>
      </c>
      <c r="J25" s="590">
        <f t="shared" si="1"/>
        <v>290</v>
      </c>
      <c r="K25" s="425">
        <f t="shared" si="2"/>
        <v>300</v>
      </c>
      <c r="L25" s="590">
        <f>' КОРПУС Кухня'!G8</f>
        <v>1400</v>
      </c>
      <c r="M25" s="425">
        <f t="shared" si="3"/>
        <v>1470</v>
      </c>
      <c r="N25" s="395">
        <v>290</v>
      </c>
      <c r="O25" s="190" t="s">
        <v>414</v>
      </c>
      <c r="P25" s="190"/>
      <c r="Q25" s="286"/>
      <c r="S25" s="286"/>
    </row>
    <row r="26" spans="1:21" x14ac:dyDescent="0.25">
      <c r="A26" s="242">
        <v>3</v>
      </c>
      <c r="B26" s="258" t="s">
        <v>200</v>
      </c>
      <c r="C26" s="209" t="s">
        <v>205</v>
      </c>
      <c r="D26" s="206" t="s">
        <v>207</v>
      </c>
      <c r="E26" s="270"/>
      <c r="F26" s="271"/>
      <c r="G26" s="265" t="s">
        <v>273</v>
      </c>
      <c r="H26" s="589">
        <f t="shared" si="4"/>
        <v>1830</v>
      </c>
      <c r="I26" s="425">
        <f t="shared" si="0"/>
        <v>1920</v>
      </c>
      <c r="J26" s="590">
        <f t="shared" si="1"/>
        <v>360</v>
      </c>
      <c r="K26" s="425">
        <f t="shared" si="2"/>
        <v>380</v>
      </c>
      <c r="L26" s="590">
        <f>' КОРПУС Кухня'!G9</f>
        <v>1470</v>
      </c>
      <c r="M26" s="425">
        <f t="shared" si="3"/>
        <v>1540</v>
      </c>
      <c r="N26" s="395">
        <v>360</v>
      </c>
      <c r="O26" s="190" t="s">
        <v>415</v>
      </c>
      <c r="P26" s="190"/>
      <c r="Q26" s="286"/>
      <c r="S26" s="286"/>
    </row>
    <row r="27" spans="1:21" x14ac:dyDescent="0.25">
      <c r="A27" s="242">
        <v>4</v>
      </c>
      <c r="B27" s="258" t="s">
        <v>201</v>
      </c>
      <c r="C27" s="209" t="s">
        <v>205</v>
      </c>
      <c r="D27" s="206" t="s">
        <v>208</v>
      </c>
      <c r="E27" s="270"/>
      <c r="F27" s="271"/>
      <c r="G27" s="265" t="s">
        <v>273</v>
      </c>
      <c r="H27" s="589">
        <f t="shared" si="4"/>
        <v>1930</v>
      </c>
      <c r="I27" s="425">
        <f t="shared" si="0"/>
        <v>2030</v>
      </c>
      <c r="J27" s="590">
        <f t="shared" si="1"/>
        <v>400</v>
      </c>
      <c r="K27" s="425">
        <f t="shared" si="2"/>
        <v>420</v>
      </c>
      <c r="L27" s="590">
        <f>' КОРПУС Кухня'!G10</f>
        <v>1530</v>
      </c>
      <c r="M27" s="425">
        <f t="shared" si="3"/>
        <v>1610</v>
      </c>
      <c r="N27" s="395">
        <v>400</v>
      </c>
      <c r="O27" s="190" t="s">
        <v>416</v>
      </c>
      <c r="P27" s="190"/>
      <c r="Q27" s="286"/>
      <c r="S27" s="286"/>
    </row>
    <row r="28" spans="1:21" x14ac:dyDescent="0.25">
      <c r="A28" s="242">
        <v>5</v>
      </c>
      <c r="B28" s="258" t="s">
        <v>202</v>
      </c>
      <c r="C28" s="209" t="s">
        <v>205</v>
      </c>
      <c r="D28" s="206" t="s">
        <v>209</v>
      </c>
      <c r="E28" s="270"/>
      <c r="F28" s="271"/>
      <c r="G28" s="265" t="s">
        <v>273</v>
      </c>
      <c r="H28" s="589">
        <f t="shared" si="4"/>
        <v>2020</v>
      </c>
      <c r="I28" s="425">
        <f t="shared" si="0"/>
        <v>2120</v>
      </c>
      <c r="J28" s="590">
        <f t="shared" si="1"/>
        <v>440</v>
      </c>
      <c r="K28" s="425">
        <f t="shared" si="2"/>
        <v>460</v>
      </c>
      <c r="L28" s="590">
        <f>' КОРПУС Кухня'!G11</f>
        <v>1580</v>
      </c>
      <c r="M28" s="425">
        <f t="shared" si="3"/>
        <v>1660</v>
      </c>
      <c r="N28" s="395">
        <v>440</v>
      </c>
      <c r="O28" s="190" t="s">
        <v>417</v>
      </c>
      <c r="P28" s="190"/>
      <c r="Q28" s="286"/>
      <c r="S28" s="286"/>
    </row>
    <row r="29" spans="1:21" x14ac:dyDescent="0.25">
      <c r="A29" s="242">
        <v>6</v>
      </c>
      <c r="B29" s="258" t="s">
        <v>203</v>
      </c>
      <c r="C29" s="209" t="s">
        <v>205</v>
      </c>
      <c r="D29" s="206" t="s">
        <v>210</v>
      </c>
      <c r="E29" s="270"/>
      <c r="F29" s="271"/>
      <c r="G29" s="265" t="s">
        <v>273</v>
      </c>
      <c r="H29" s="589">
        <f t="shared" si="4"/>
        <v>2120</v>
      </c>
      <c r="I29" s="425">
        <f t="shared" si="0"/>
        <v>2230</v>
      </c>
      <c r="J29" s="590">
        <f t="shared" si="1"/>
        <v>510</v>
      </c>
      <c r="K29" s="425">
        <f t="shared" si="2"/>
        <v>540</v>
      </c>
      <c r="L29" s="590">
        <f>' КОРПУС Кухня'!G12</f>
        <v>1610</v>
      </c>
      <c r="M29" s="425">
        <f t="shared" si="3"/>
        <v>1690</v>
      </c>
      <c r="N29" s="395">
        <v>510</v>
      </c>
      <c r="O29" s="190" t="s">
        <v>417</v>
      </c>
      <c r="P29" s="190"/>
      <c r="Q29" s="286"/>
      <c r="S29" s="286"/>
    </row>
    <row r="30" spans="1:21" x14ac:dyDescent="0.25">
      <c r="A30" s="242">
        <v>7</v>
      </c>
      <c r="B30" s="258" t="s">
        <v>204</v>
      </c>
      <c r="C30" s="209" t="s">
        <v>205</v>
      </c>
      <c r="D30" s="206" t="s">
        <v>211</v>
      </c>
      <c r="E30" s="270"/>
      <c r="F30" s="271"/>
      <c r="G30" s="265" t="s">
        <v>273</v>
      </c>
      <c r="H30" s="589">
        <f t="shared" si="4"/>
        <v>700</v>
      </c>
      <c r="I30" s="425">
        <f t="shared" si="0"/>
        <v>730</v>
      </c>
      <c r="J30" s="590">
        <f t="shared" si="1"/>
        <v>40</v>
      </c>
      <c r="K30" s="425">
        <f t="shared" si="2"/>
        <v>40</v>
      </c>
      <c r="L30" s="590">
        <f>' КОРПУС Кухня'!G13</f>
        <v>660</v>
      </c>
      <c r="M30" s="425">
        <f t="shared" si="3"/>
        <v>690</v>
      </c>
      <c r="N30" s="395">
        <v>40</v>
      </c>
      <c r="O30" s="190"/>
      <c r="P30" s="190"/>
      <c r="Q30" s="286"/>
      <c r="S30" s="286"/>
    </row>
    <row r="31" spans="1:21" x14ac:dyDescent="0.25">
      <c r="A31" s="242">
        <v>8</v>
      </c>
      <c r="B31" s="258" t="s">
        <v>422</v>
      </c>
      <c r="C31" s="209" t="s">
        <v>205</v>
      </c>
      <c r="D31" s="206" t="s">
        <v>423</v>
      </c>
      <c r="E31" s="270"/>
      <c r="F31" s="271"/>
      <c r="G31" s="265" t="s">
        <v>273</v>
      </c>
      <c r="H31" s="589">
        <f t="shared" si="4"/>
        <v>2580</v>
      </c>
      <c r="I31" s="425">
        <f t="shared" si="0"/>
        <v>2710</v>
      </c>
      <c r="J31" s="590">
        <f t="shared" si="1"/>
        <v>340</v>
      </c>
      <c r="K31" s="425">
        <f t="shared" si="2"/>
        <v>360</v>
      </c>
      <c r="L31" s="590">
        <f>' КОРПУС Кухня'!G14</f>
        <v>2240</v>
      </c>
      <c r="M31" s="425">
        <f t="shared" si="3"/>
        <v>2350</v>
      </c>
      <c r="N31" s="395">
        <v>340</v>
      </c>
      <c r="O31" s="190"/>
      <c r="P31" s="190"/>
      <c r="Q31" s="286"/>
      <c r="S31" s="286"/>
    </row>
    <row r="32" spans="1:21" x14ac:dyDescent="0.25">
      <c r="A32" s="725">
        <v>9</v>
      </c>
      <c r="B32" s="789" t="s">
        <v>225</v>
      </c>
      <c r="C32" s="792" t="s">
        <v>10</v>
      </c>
      <c r="D32" s="204" t="s">
        <v>11</v>
      </c>
      <c r="E32" s="186">
        <v>2</v>
      </c>
      <c r="F32" s="186">
        <v>0.01</v>
      </c>
      <c r="G32" s="543" t="s">
        <v>165</v>
      </c>
      <c r="H32" s="589">
        <f t="shared" si="4"/>
        <v>1410</v>
      </c>
      <c r="I32" s="425">
        <f t="shared" si="0"/>
        <v>1480</v>
      </c>
      <c r="J32" s="590">
        <f t="shared" si="1"/>
        <v>470</v>
      </c>
      <c r="K32" s="425">
        <f t="shared" si="2"/>
        <v>490</v>
      </c>
      <c r="L32" s="590">
        <f>' КОРПУС Кухня'!G16</f>
        <v>940</v>
      </c>
      <c r="M32" s="425">
        <f t="shared" si="3"/>
        <v>990</v>
      </c>
      <c r="N32" s="395">
        <v>470</v>
      </c>
      <c r="Q32" s="286"/>
      <c r="S32" s="286"/>
    </row>
    <row r="33" spans="1:19" x14ac:dyDescent="0.25">
      <c r="A33" s="726"/>
      <c r="B33" s="790"/>
      <c r="C33" s="793"/>
      <c r="D33" s="272" t="s">
        <v>292</v>
      </c>
      <c r="E33" s="186"/>
      <c r="F33" s="186"/>
      <c r="G33" s="544" t="s">
        <v>163</v>
      </c>
      <c r="H33" s="589">
        <f t="shared" si="4"/>
        <v>1370</v>
      </c>
      <c r="I33" s="425">
        <f t="shared" si="0"/>
        <v>1440</v>
      </c>
      <c r="J33" s="590">
        <f t="shared" si="1"/>
        <v>430</v>
      </c>
      <c r="K33" s="425">
        <f t="shared" si="2"/>
        <v>450</v>
      </c>
      <c r="L33" s="590">
        <f>' КОРПУС Кухня'!G16</f>
        <v>940</v>
      </c>
      <c r="M33" s="425">
        <f t="shared" si="3"/>
        <v>990</v>
      </c>
      <c r="N33" s="395">
        <v>430</v>
      </c>
      <c r="Q33" s="286"/>
      <c r="S33" s="286"/>
    </row>
    <row r="34" spans="1:19" x14ac:dyDescent="0.25">
      <c r="A34" s="726"/>
      <c r="B34" s="790"/>
      <c r="C34" s="793"/>
      <c r="D34" s="272"/>
      <c r="E34" s="186"/>
      <c r="F34" s="186"/>
      <c r="G34" s="544" t="s">
        <v>191</v>
      </c>
      <c r="H34" s="589">
        <f t="shared" si="4"/>
        <v>1300</v>
      </c>
      <c r="I34" s="425">
        <f t="shared" si="0"/>
        <v>1370</v>
      </c>
      <c r="J34" s="590">
        <f t="shared" si="1"/>
        <v>360</v>
      </c>
      <c r="K34" s="425">
        <f t="shared" si="2"/>
        <v>380</v>
      </c>
      <c r="L34" s="590">
        <f>' КОРПУС Кухня'!G16</f>
        <v>940</v>
      </c>
      <c r="M34" s="425">
        <f t="shared" si="3"/>
        <v>990</v>
      </c>
      <c r="N34" s="395">
        <v>360</v>
      </c>
      <c r="Q34" s="286"/>
      <c r="S34" s="286"/>
    </row>
    <row r="35" spans="1:19" x14ac:dyDescent="0.25">
      <c r="A35" s="729"/>
      <c r="B35" s="791"/>
      <c r="C35" s="794"/>
      <c r="D35" s="272" t="s">
        <v>292</v>
      </c>
      <c r="E35" s="186"/>
      <c r="F35" s="186"/>
      <c r="G35" s="544" t="s">
        <v>164</v>
      </c>
      <c r="H35" s="589">
        <f t="shared" si="4"/>
        <v>1280</v>
      </c>
      <c r="I35" s="425">
        <f t="shared" si="0"/>
        <v>1350</v>
      </c>
      <c r="J35" s="590">
        <f t="shared" si="1"/>
        <v>340</v>
      </c>
      <c r="K35" s="425">
        <f t="shared" si="2"/>
        <v>360</v>
      </c>
      <c r="L35" s="590">
        <f>' КОРПУС Кухня'!G16</f>
        <v>940</v>
      </c>
      <c r="M35" s="425">
        <f t="shared" si="3"/>
        <v>990</v>
      </c>
      <c r="N35" s="395">
        <v>340</v>
      </c>
      <c r="Q35" s="286"/>
      <c r="S35" s="286"/>
    </row>
    <row r="36" spans="1:19" ht="15" customHeight="1" x14ac:dyDescent="0.25">
      <c r="A36" s="735">
        <v>10</v>
      </c>
      <c r="B36" s="732" t="s">
        <v>268</v>
      </c>
      <c r="C36" s="738" t="s">
        <v>253</v>
      </c>
      <c r="D36" s="66" t="s">
        <v>192</v>
      </c>
      <c r="E36" s="96"/>
      <c r="F36" s="96"/>
      <c r="G36" s="543" t="s">
        <v>165</v>
      </c>
      <c r="H36" s="589">
        <f t="shared" si="4"/>
        <v>1860</v>
      </c>
      <c r="I36" s="425">
        <f t="shared" si="0"/>
        <v>1960</v>
      </c>
      <c r="J36" s="590">
        <f t="shared" si="1"/>
        <v>720</v>
      </c>
      <c r="K36" s="425">
        <f t="shared" si="2"/>
        <v>760</v>
      </c>
      <c r="L36" s="590">
        <f>' КОРПУС Кухня'!G17</f>
        <v>1140</v>
      </c>
      <c r="M36" s="425">
        <f t="shared" si="3"/>
        <v>1200</v>
      </c>
      <c r="N36" s="395">
        <v>720</v>
      </c>
      <c r="Q36" s="286"/>
      <c r="S36" s="286"/>
    </row>
    <row r="37" spans="1:19" x14ac:dyDescent="0.25">
      <c r="A37" s="736"/>
      <c r="B37" s="733"/>
      <c r="C37" s="739"/>
      <c r="D37" s="113" t="s">
        <v>293</v>
      </c>
      <c r="E37" s="96"/>
      <c r="F37" s="96"/>
      <c r="G37" s="544" t="s">
        <v>163</v>
      </c>
      <c r="H37" s="589">
        <f t="shared" si="4"/>
        <v>1800</v>
      </c>
      <c r="I37" s="425">
        <f t="shared" si="0"/>
        <v>1890</v>
      </c>
      <c r="J37" s="590">
        <f t="shared" si="1"/>
        <v>660</v>
      </c>
      <c r="K37" s="425">
        <f t="shared" si="2"/>
        <v>690</v>
      </c>
      <c r="L37" s="590">
        <f>' КОРПУС Кухня'!G17</f>
        <v>1140</v>
      </c>
      <c r="M37" s="425">
        <f t="shared" si="3"/>
        <v>1200</v>
      </c>
      <c r="N37" s="395">
        <v>660</v>
      </c>
      <c r="Q37" s="286"/>
      <c r="S37" s="286"/>
    </row>
    <row r="38" spans="1:19" ht="14.25" customHeight="1" x14ac:dyDescent="0.25">
      <c r="A38" s="736"/>
      <c r="B38" s="733"/>
      <c r="C38" s="739"/>
      <c r="D38" s="51"/>
      <c r="E38" s="96"/>
      <c r="F38" s="96"/>
      <c r="G38" s="545" t="s">
        <v>191</v>
      </c>
      <c r="H38" s="589">
        <f t="shared" si="4"/>
        <v>1610</v>
      </c>
      <c r="I38" s="425">
        <f t="shared" si="0"/>
        <v>1690</v>
      </c>
      <c r="J38" s="590">
        <f t="shared" si="1"/>
        <v>470</v>
      </c>
      <c r="K38" s="425">
        <f t="shared" si="2"/>
        <v>490</v>
      </c>
      <c r="L38" s="590">
        <f>' КОРПУС Кухня'!G17</f>
        <v>1140</v>
      </c>
      <c r="M38" s="425">
        <f t="shared" si="3"/>
        <v>1200</v>
      </c>
      <c r="N38" s="395">
        <v>470</v>
      </c>
      <c r="Q38" s="286"/>
      <c r="S38" s="286"/>
    </row>
    <row r="39" spans="1:19" ht="12.75" customHeight="1" x14ac:dyDescent="0.25">
      <c r="A39" s="737"/>
      <c r="B39" s="734"/>
      <c r="C39" s="740"/>
      <c r="D39" s="51" t="s">
        <v>293</v>
      </c>
      <c r="E39" s="96"/>
      <c r="F39" s="96"/>
      <c r="G39" s="545" t="s">
        <v>164</v>
      </c>
      <c r="H39" s="589">
        <f t="shared" si="4"/>
        <v>1500</v>
      </c>
      <c r="I39" s="425">
        <f t="shared" si="0"/>
        <v>1580</v>
      </c>
      <c r="J39" s="590">
        <f t="shared" si="1"/>
        <v>360</v>
      </c>
      <c r="K39" s="425">
        <f t="shared" si="2"/>
        <v>380</v>
      </c>
      <c r="L39" s="590">
        <f>' КОРПУС Кухня'!G17</f>
        <v>1140</v>
      </c>
      <c r="M39" s="425">
        <f t="shared" si="3"/>
        <v>1200</v>
      </c>
      <c r="N39" s="395">
        <v>360</v>
      </c>
      <c r="Q39" s="286"/>
      <c r="S39" s="286"/>
    </row>
    <row r="40" spans="1:19" x14ac:dyDescent="0.25">
      <c r="A40" s="725">
        <v>11</v>
      </c>
      <c r="B40" s="748" t="s">
        <v>338</v>
      </c>
      <c r="C40" s="738" t="s">
        <v>253</v>
      </c>
      <c r="D40" s="115" t="s">
        <v>13</v>
      </c>
      <c r="E40" s="96">
        <v>3</v>
      </c>
      <c r="F40" s="96">
        <v>0.01</v>
      </c>
      <c r="G40" s="546" t="s">
        <v>165</v>
      </c>
      <c r="H40" s="589">
        <f t="shared" si="4"/>
        <v>1780</v>
      </c>
      <c r="I40" s="425">
        <f t="shared" si="0"/>
        <v>1870</v>
      </c>
      <c r="J40" s="590">
        <f t="shared" si="1"/>
        <v>730</v>
      </c>
      <c r="K40" s="425">
        <f t="shared" si="2"/>
        <v>770</v>
      </c>
      <c r="L40" s="590">
        <f>' КОРПУС Кухня'!G18</f>
        <v>1050</v>
      </c>
      <c r="M40" s="425">
        <f t="shared" si="3"/>
        <v>1100</v>
      </c>
      <c r="N40" s="395">
        <v>730</v>
      </c>
      <c r="Q40" s="286"/>
      <c r="S40" s="286"/>
    </row>
    <row r="41" spans="1:19" x14ac:dyDescent="0.25">
      <c r="A41" s="726"/>
      <c r="B41" s="756"/>
      <c r="C41" s="739"/>
      <c r="D41" s="116" t="s">
        <v>294</v>
      </c>
      <c r="E41" s="96"/>
      <c r="F41" s="96"/>
      <c r="G41" s="545" t="s">
        <v>163</v>
      </c>
      <c r="H41" s="589">
        <f t="shared" si="4"/>
        <v>1730</v>
      </c>
      <c r="I41" s="425">
        <f t="shared" si="0"/>
        <v>1810</v>
      </c>
      <c r="J41" s="590">
        <f t="shared" si="1"/>
        <v>680</v>
      </c>
      <c r="K41" s="425">
        <f t="shared" si="2"/>
        <v>710</v>
      </c>
      <c r="L41" s="590">
        <f>' КОРПУС Кухня'!G18</f>
        <v>1050</v>
      </c>
      <c r="M41" s="425">
        <f t="shared" si="3"/>
        <v>1100</v>
      </c>
      <c r="N41" s="395">
        <v>680</v>
      </c>
      <c r="Q41" s="286"/>
      <c r="S41" s="286"/>
    </row>
    <row r="42" spans="1:19" x14ac:dyDescent="0.25">
      <c r="A42" s="726"/>
      <c r="B42" s="756"/>
      <c r="C42" s="739"/>
      <c r="D42" s="116"/>
      <c r="E42" s="96"/>
      <c r="F42" s="96"/>
      <c r="G42" s="545" t="s">
        <v>191</v>
      </c>
      <c r="H42" s="589">
        <f t="shared" si="4"/>
        <v>1620</v>
      </c>
      <c r="I42" s="425">
        <f t="shared" si="0"/>
        <v>1700</v>
      </c>
      <c r="J42" s="590">
        <f t="shared" si="1"/>
        <v>570</v>
      </c>
      <c r="K42" s="425">
        <f t="shared" si="2"/>
        <v>600</v>
      </c>
      <c r="L42" s="590">
        <f>' КОРПУС Кухня'!G18</f>
        <v>1050</v>
      </c>
      <c r="M42" s="425">
        <f t="shared" si="3"/>
        <v>1100</v>
      </c>
      <c r="N42" s="395">
        <v>570</v>
      </c>
      <c r="Q42" s="286"/>
      <c r="S42" s="286"/>
    </row>
    <row r="43" spans="1:19" x14ac:dyDescent="0.25">
      <c r="A43" s="729"/>
      <c r="B43" s="749"/>
      <c r="C43" s="740"/>
      <c r="D43" s="116" t="s">
        <v>294</v>
      </c>
      <c r="E43" s="96"/>
      <c r="F43" s="96"/>
      <c r="G43" s="545" t="s">
        <v>164</v>
      </c>
      <c r="H43" s="589">
        <f t="shared" si="4"/>
        <v>1590</v>
      </c>
      <c r="I43" s="425">
        <f t="shared" si="0"/>
        <v>1670</v>
      </c>
      <c r="J43" s="590">
        <f t="shared" si="1"/>
        <v>540</v>
      </c>
      <c r="K43" s="425">
        <f t="shared" si="2"/>
        <v>570</v>
      </c>
      <c r="L43" s="590">
        <f>' КОРПУС Кухня'!G18</f>
        <v>1050</v>
      </c>
      <c r="M43" s="425">
        <f t="shared" si="3"/>
        <v>1100</v>
      </c>
      <c r="N43" s="395">
        <v>540</v>
      </c>
      <c r="Q43" s="286"/>
      <c r="S43" s="286"/>
    </row>
    <row r="44" spans="1:19" x14ac:dyDescent="0.25">
      <c r="A44" s="735">
        <v>12</v>
      </c>
      <c r="B44" s="741" t="s">
        <v>120</v>
      </c>
      <c r="C44" s="738" t="s">
        <v>253</v>
      </c>
      <c r="D44" s="66" t="s">
        <v>134</v>
      </c>
      <c r="E44" s="96"/>
      <c r="F44" s="96"/>
      <c r="G44" s="543" t="s">
        <v>165</v>
      </c>
      <c r="H44" s="589">
        <f t="shared" si="4"/>
        <v>2310</v>
      </c>
      <c r="I44" s="425">
        <f t="shared" si="0"/>
        <v>2420</v>
      </c>
      <c r="J44" s="590">
        <f t="shared" si="1"/>
        <v>1030</v>
      </c>
      <c r="K44" s="425">
        <f t="shared" si="2"/>
        <v>1080</v>
      </c>
      <c r="L44" s="590">
        <f>' КОРПУС Кухня'!G19</f>
        <v>1280</v>
      </c>
      <c r="M44" s="425">
        <f t="shared" si="3"/>
        <v>1340</v>
      </c>
      <c r="N44" s="395">
        <v>1030</v>
      </c>
      <c r="Q44" s="286"/>
      <c r="S44" s="286"/>
    </row>
    <row r="45" spans="1:19" x14ac:dyDescent="0.25">
      <c r="A45" s="736"/>
      <c r="B45" s="742"/>
      <c r="C45" s="739"/>
      <c r="D45" s="66"/>
      <c r="E45" s="96"/>
      <c r="F45" s="96"/>
      <c r="G45" s="544" t="s">
        <v>163</v>
      </c>
      <c r="H45" s="589">
        <f t="shared" si="4"/>
        <v>2160</v>
      </c>
      <c r="I45" s="425">
        <f t="shared" si="0"/>
        <v>2260</v>
      </c>
      <c r="J45" s="590">
        <f t="shared" si="1"/>
        <v>880</v>
      </c>
      <c r="K45" s="425">
        <f t="shared" si="2"/>
        <v>920</v>
      </c>
      <c r="L45" s="590">
        <f>' КОРПУС Кухня'!G19</f>
        <v>1280</v>
      </c>
      <c r="M45" s="425">
        <f t="shared" si="3"/>
        <v>1340</v>
      </c>
      <c r="N45" s="395">
        <v>880</v>
      </c>
      <c r="Q45" s="286"/>
      <c r="S45" s="286"/>
    </row>
    <row r="46" spans="1:19" x14ac:dyDescent="0.25">
      <c r="A46" s="736"/>
      <c r="B46" s="742"/>
      <c r="C46" s="739"/>
      <c r="D46" s="66"/>
      <c r="E46" s="96"/>
      <c r="F46" s="96"/>
      <c r="G46" s="544" t="s">
        <v>191</v>
      </c>
      <c r="H46" s="589">
        <f t="shared" si="4"/>
        <v>1920</v>
      </c>
      <c r="I46" s="425">
        <f t="shared" si="0"/>
        <v>2010</v>
      </c>
      <c r="J46" s="590">
        <f t="shared" si="1"/>
        <v>640</v>
      </c>
      <c r="K46" s="425">
        <f t="shared" si="2"/>
        <v>670</v>
      </c>
      <c r="L46" s="590">
        <f>' КОРПУС Кухня'!G19</f>
        <v>1280</v>
      </c>
      <c r="M46" s="425">
        <f t="shared" si="3"/>
        <v>1340</v>
      </c>
      <c r="N46" s="395">
        <v>640</v>
      </c>
      <c r="Q46" s="286"/>
      <c r="S46" s="286"/>
    </row>
    <row r="47" spans="1:19" x14ac:dyDescent="0.25">
      <c r="A47" s="737"/>
      <c r="B47" s="743"/>
      <c r="C47" s="740"/>
      <c r="D47" s="66"/>
      <c r="E47" s="96"/>
      <c r="F47" s="96"/>
      <c r="G47" s="544" t="s">
        <v>164</v>
      </c>
      <c r="H47" s="589">
        <f t="shared" si="4"/>
        <v>1870</v>
      </c>
      <c r="I47" s="425">
        <f t="shared" si="0"/>
        <v>1960</v>
      </c>
      <c r="J47" s="590">
        <f t="shared" si="1"/>
        <v>590</v>
      </c>
      <c r="K47" s="425">
        <f t="shared" si="2"/>
        <v>620</v>
      </c>
      <c r="L47" s="590">
        <f>' КОРПУС Кухня'!G19</f>
        <v>1280</v>
      </c>
      <c r="M47" s="425">
        <f t="shared" si="3"/>
        <v>1340</v>
      </c>
      <c r="N47" s="395">
        <v>590</v>
      </c>
      <c r="Q47" s="286"/>
      <c r="S47" s="286"/>
    </row>
    <row r="48" spans="1:19" x14ac:dyDescent="0.25">
      <c r="A48" s="725">
        <v>13</v>
      </c>
      <c r="B48" s="781" t="s">
        <v>326</v>
      </c>
      <c r="C48" s="738" t="s">
        <v>253</v>
      </c>
      <c r="D48" s="162" t="s">
        <v>328</v>
      </c>
      <c r="E48" s="96"/>
      <c r="F48" s="96"/>
      <c r="G48" s="546" t="s">
        <v>165</v>
      </c>
      <c r="H48" s="589">
        <f t="shared" si="4"/>
        <v>2010</v>
      </c>
      <c r="I48" s="425">
        <f t="shared" si="0"/>
        <v>2110</v>
      </c>
      <c r="J48" s="590">
        <f t="shared" si="1"/>
        <v>890</v>
      </c>
      <c r="K48" s="425">
        <f t="shared" si="2"/>
        <v>930</v>
      </c>
      <c r="L48" s="590">
        <f>' КОРПУС Кухня'!G21</f>
        <v>1120</v>
      </c>
      <c r="M48" s="425">
        <f t="shared" si="3"/>
        <v>1180</v>
      </c>
      <c r="N48" s="395">
        <v>890</v>
      </c>
      <c r="Q48" s="286"/>
      <c r="S48" s="286"/>
    </row>
    <row r="49" spans="1:19" x14ac:dyDescent="0.25">
      <c r="A49" s="726"/>
      <c r="B49" s="782"/>
      <c r="C49" s="739"/>
      <c r="D49" s="162"/>
      <c r="E49" s="96"/>
      <c r="F49" s="96"/>
      <c r="G49" s="545" t="s">
        <v>163</v>
      </c>
      <c r="H49" s="589">
        <f t="shared" si="4"/>
        <v>1960</v>
      </c>
      <c r="I49" s="425">
        <f t="shared" si="0"/>
        <v>2060</v>
      </c>
      <c r="J49" s="590">
        <f t="shared" si="1"/>
        <v>840</v>
      </c>
      <c r="K49" s="425">
        <f t="shared" si="2"/>
        <v>880</v>
      </c>
      <c r="L49" s="590">
        <f>' КОРПУС Кухня'!G21</f>
        <v>1120</v>
      </c>
      <c r="M49" s="425">
        <f t="shared" si="3"/>
        <v>1180</v>
      </c>
      <c r="N49" s="395">
        <v>840</v>
      </c>
      <c r="Q49" s="286"/>
      <c r="S49" s="286"/>
    </row>
    <row r="50" spans="1:19" x14ac:dyDescent="0.25">
      <c r="A50" s="726"/>
      <c r="B50" s="782"/>
      <c r="C50" s="739"/>
      <c r="D50" s="162"/>
      <c r="E50" s="96"/>
      <c r="F50" s="96"/>
      <c r="G50" s="545" t="s">
        <v>191</v>
      </c>
      <c r="H50" s="589">
        <f t="shared" si="4"/>
        <v>1670</v>
      </c>
      <c r="I50" s="425">
        <f t="shared" si="0"/>
        <v>1760</v>
      </c>
      <c r="J50" s="590">
        <f t="shared" si="1"/>
        <v>550</v>
      </c>
      <c r="K50" s="425">
        <f t="shared" si="2"/>
        <v>580</v>
      </c>
      <c r="L50" s="590">
        <f>' КОРПУС Кухня'!G21</f>
        <v>1120</v>
      </c>
      <c r="M50" s="425">
        <f t="shared" si="3"/>
        <v>1180</v>
      </c>
      <c r="N50" s="395">
        <v>550</v>
      </c>
      <c r="Q50" s="286"/>
      <c r="S50" s="286"/>
    </row>
    <row r="51" spans="1:19" x14ac:dyDescent="0.25">
      <c r="A51" s="729"/>
      <c r="B51" s="783"/>
      <c r="C51" s="740"/>
      <c r="D51" s="162"/>
      <c r="E51" s="96"/>
      <c r="F51" s="96"/>
      <c r="G51" s="545" t="s">
        <v>164</v>
      </c>
      <c r="H51" s="589">
        <f t="shared" si="4"/>
        <v>1560</v>
      </c>
      <c r="I51" s="425">
        <f t="shared" si="0"/>
        <v>1640</v>
      </c>
      <c r="J51" s="590">
        <f t="shared" si="1"/>
        <v>440</v>
      </c>
      <c r="K51" s="425">
        <f t="shared" si="2"/>
        <v>460</v>
      </c>
      <c r="L51" s="590">
        <f>' КОРПУС Кухня'!G21</f>
        <v>1120</v>
      </c>
      <c r="M51" s="425">
        <f t="shared" si="3"/>
        <v>1180</v>
      </c>
      <c r="N51" s="395">
        <v>440</v>
      </c>
      <c r="Q51" s="286"/>
      <c r="S51" s="286"/>
    </row>
    <row r="52" spans="1:19" x14ac:dyDescent="0.25">
      <c r="A52" s="725">
        <v>14</v>
      </c>
      <c r="B52" s="784" t="s">
        <v>329</v>
      </c>
      <c r="C52" s="738" t="s">
        <v>253</v>
      </c>
      <c r="D52" s="66" t="s">
        <v>330</v>
      </c>
      <c r="E52" s="96"/>
      <c r="F52" s="96"/>
      <c r="G52" s="546" t="s">
        <v>165</v>
      </c>
      <c r="H52" s="589">
        <f t="shared" si="4"/>
        <v>2430</v>
      </c>
      <c r="I52" s="425">
        <f t="shared" si="0"/>
        <v>2560</v>
      </c>
      <c r="J52" s="590">
        <f t="shared" si="1"/>
        <v>1110</v>
      </c>
      <c r="K52" s="425">
        <f t="shared" si="2"/>
        <v>1170</v>
      </c>
      <c r="L52" s="590">
        <f>' КОРПУС Кухня'!G22</f>
        <v>1320</v>
      </c>
      <c r="M52" s="425">
        <f t="shared" si="3"/>
        <v>1390</v>
      </c>
      <c r="N52" s="395">
        <v>1110</v>
      </c>
      <c r="Q52" s="286"/>
      <c r="S52" s="286"/>
    </row>
    <row r="53" spans="1:19" x14ac:dyDescent="0.25">
      <c r="A53" s="726"/>
      <c r="B53" s="785"/>
      <c r="C53" s="739"/>
      <c r="D53" s="66"/>
      <c r="E53" s="96"/>
      <c r="F53" s="96"/>
      <c r="G53" s="545" t="s">
        <v>163</v>
      </c>
      <c r="H53" s="589">
        <f t="shared" si="4"/>
        <v>2370</v>
      </c>
      <c r="I53" s="425">
        <f t="shared" si="0"/>
        <v>2490</v>
      </c>
      <c r="J53" s="590">
        <f t="shared" si="1"/>
        <v>1050</v>
      </c>
      <c r="K53" s="425">
        <f t="shared" si="2"/>
        <v>1100</v>
      </c>
      <c r="L53" s="590">
        <f>' КОРПУС Кухня'!G22</f>
        <v>1320</v>
      </c>
      <c r="M53" s="425">
        <f t="shared" si="3"/>
        <v>1390</v>
      </c>
      <c r="N53" s="395">
        <v>1050</v>
      </c>
      <c r="Q53" s="286"/>
      <c r="S53" s="286"/>
    </row>
    <row r="54" spans="1:19" x14ac:dyDescent="0.25">
      <c r="A54" s="726"/>
      <c r="B54" s="785"/>
      <c r="C54" s="739"/>
      <c r="D54" s="66"/>
      <c r="E54" s="96"/>
      <c r="F54" s="96"/>
      <c r="G54" s="545" t="s">
        <v>191</v>
      </c>
      <c r="H54" s="589">
        <f t="shared" si="4"/>
        <v>1940</v>
      </c>
      <c r="I54" s="425">
        <f t="shared" si="0"/>
        <v>2040</v>
      </c>
      <c r="J54" s="590">
        <f t="shared" si="1"/>
        <v>620</v>
      </c>
      <c r="K54" s="425">
        <f t="shared" si="2"/>
        <v>650</v>
      </c>
      <c r="L54" s="590">
        <f>' КОРПУС Кухня'!G22</f>
        <v>1320</v>
      </c>
      <c r="M54" s="425">
        <f t="shared" si="3"/>
        <v>1390</v>
      </c>
      <c r="N54" s="395">
        <v>620</v>
      </c>
      <c r="Q54" s="286"/>
      <c r="S54" s="286"/>
    </row>
    <row r="55" spans="1:19" x14ac:dyDescent="0.25">
      <c r="A55" s="729"/>
      <c r="B55" s="786"/>
      <c r="C55" s="740"/>
      <c r="D55" s="66"/>
      <c r="E55" s="96"/>
      <c r="F55" s="96"/>
      <c r="G55" s="545" t="s">
        <v>164</v>
      </c>
      <c r="H55" s="589">
        <f t="shared" si="4"/>
        <v>1840</v>
      </c>
      <c r="I55" s="425">
        <f t="shared" si="0"/>
        <v>1940</v>
      </c>
      <c r="J55" s="590">
        <f t="shared" si="1"/>
        <v>520</v>
      </c>
      <c r="K55" s="425">
        <f t="shared" si="2"/>
        <v>550</v>
      </c>
      <c r="L55" s="590">
        <f>' КОРПУС Кухня'!G22</f>
        <v>1320</v>
      </c>
      <c r="M55" s="425">
        <f t="shared" si="3"/>
        <v>1390</v>
      </c>
      <c r="N55" s="395">
        <v>520</v>
      </c>
      <c r="Q55" s="286"/>
      <c r="S55" s="286"/>
    </row>
    <row r="56" spans="1:19" x14ac:dyDescent="0.25">
      <c r="A56" s="735">
        <v>15</v>
      </c>
      <c r="B56" s="748" t="s">
        <v>339</v>
      </c>
      <c r="C56" s="738" t="s">
        <v>253</v>
      </c>
      <c r="D56" s="115" t="s">
        <v>14</v>
      </c>
      <c r="E56" s="96">
        <v>4</v>
      </c>
      <c r="F56" s="96">
        <v>0.01</v>
      </c>
      <c r="G56" s="546" t="s">
        <v>165</v>
      </c>
      <c r="H56" s="589">
        <f t="shared" si="4"/>
        <v>2090</v>
      </c>
      <c r="I56" s="425">
        <f t="shared" ref="I56:I87" si="5">M56+K56</f>
        <v>2200</v>
      </c>
      <c r="J56" s="590">
        <f t="shared" ref="J56:J87" si="6">ROUND(N56*(1+ОбщаяНаценка/100),-1)</f>
        <v>930</v>
      </c>
      <c r="K56" s="425">
        <f t="shared" ref="K56:K87" si="7">ROUND(J56*1.05,-1)</f>
        <v>980</v>
      </c>
      <c r="L56" s="590">
        <f>' КОРПУС Кухня'!G23</f>
        <v>1160</v>
      </c>
      <c r="M56" s="425">
        <f t="shared" si="3"/>
        <v>1220</v>
      </c>
      <c r="N56" s="395">
        <v>930</v>
      </c>
      <c r="Q56" s="286"/>
      <c r="S56" s="286"/>
    </row>
    <row r="57" spans="1:19" x14ac:dyDescent="0.25">
      <c r="A57" s="736"/>
      <c r="B57" s="756"/>
      <c r="C57" s="739"/>
      <c r="D57" s="116"/>
      <c r="E57" s="96"/>
      <c r="F57" s="96"/>
      <c r="G57" s="545" t="s">
        <v>163</v>
      </c>
      <c r="H57" s="589">
        <f t="shared" si="4"/>
        <v>2030</v>
      </c>
      <c r="I57" s="425">
        <f t="shared" si="5"/>
        <v>2130</v>
      </c>
      <c r="J57" s="590">
        <f t="shared" si="6"/>
        <v>870</v>
      </c>
      <c r="K57" s="425">
        <f t="shared" si="7"/>
        <v>910</v>
      </c>
      <c r="L57" s="590">
        <f>' КОРПУС Кухня'!G23</f>
        <v>1160</v>
      </c>
      <c r="M57" s="425">
        <f t="shared" si="3"/>
        <v>1220</v>
      </c>
      <c r="N57" s="395">
        <v>870</v>
      </c>
      <c r="Q57" s="286"/>
      <c r="S57" s="286"/>
    </row>
    <row r="58" spans="1:19" x14ac:dyDescent="0.25">
      <c r="A58" s="736"/>
      <c r="B58" s="756"/>
      <c r="C58" s="739"/>
      <c r="D58" s="116"/>
      <c r="E58" s="96"/>
      <c r="F58" s="96"/>
      <c r="G58" s="545" t="s">
        <v>191</v>
      </c>
      <c r="H58" s="589">
        <f t="shared" si="4"/>
        <v>1880</v>
      </c>
      <c r="I58" s="425">
        <f t="shared" si="5"/>
        <v>1980</v>
      </c>
      <c r="J58" s="590">
        <f t="shared" si="6"/>
        <v>720</v>
      </c>
      <c r="K58" s="425">
        <f t="shared" si="7"/>
        <v>760</v>
      </c>
      <c r="L58" s="590">
        <f>' КОРПУС Кухня'!G23</f>
        <v>1160</v>
      </c>
      <c r="M58" s="425">
        <f t="shared" si="3"/>
        <v>1220</v>
      </c>
      <c r="N58" s="395">
        <v>720</v>
      </c>
      <c r="Q58" s="286"/>
      <c r="S58" s="286"/>
    </row>
    <row r="59" spans="1:19" x14ac:dyDescent="0.25">
      <c r="A59" s="737"/>
      <c r="B59" s="749"/>
      <c r="C59" s="740"/>
      <c r="D59" s="116"/>
      <c r="E59" s="96"/>
      <c r="F59" s="96"/>
      <c r="G59" s="545" t="s">
        <v>164</v>
      </c>
      <c r="H59" s="589">
        <f t="shared" si="4"/>
        <v>1810</v>
      </c>
      <c r="I59" s="425">
        <f t="shared" si="5"/>
        <v>1900</v>
      </c>
      <c r="J59" s="590">
        <f t="shared" si="6"/>
        <v>650</v>
      </c>
      <c r="K59" s="425">
        <f t="shared" si="7"/>
        <v>680</v>
      </c>
      <c r="L59" s="590">
        <f>' КОРПУС Кухня'!G23</f>
        <v>1160</v>
      </c>
      <c r="M59" s="425">
        <f t="shared" si="3"/>
        <v>1220</v>
      </c>
      <c r="N59" s="395">
        <v>650</v>
      </c>
      <c r="Q59" s="286"/>
      <c r="S59" s="286"/>
    </row>
    <row r="60" spans="1:19" x14ac:dyDescent="0.25">
      <c r="A60" s="725">
        <v>16</v>
      </c>
      <c r="B60" s="741" t="s">
        <v>121</v>
      </c>
      <c r="C60" s="738" t="s">
        <v>253</v>
      </c>
      <c r="D60" s="66" t="s">
        <v>135</v>
      </c>
      <c r="E60" s="96"/>
      <c r="F60" s="96"/>
      <c r="G60" s="546" t="s">
        <v>165</v>
      </c>
      <c r="H60" s="589">
        <f t="shared" si="4"/>
        <v>2570</v>
      </c>
      <c r="I60" s="425">
        <f t="shared" si="5"/>
        <v>2700</v>
      </c>
      <c r="J60" s="590">
        <f t="shared" si="6"/>
        <v>1140</v>
      </c>
      <c r="K60" s="425">
        <f t="shared" si="7"/>
        <v>1200</v>
      </c>
      <c r="L60" s="590">
        <f>' КОРПУС Кухня'!G24</f>
        <v>1430</v>
      </c>
      <c r="M60" s="425">
        <f t="shared" si="3"/>
        <v>1500</v>
      </c>
      <c r="N60" s="395">
        <v>1140</v>
      </c>
      <c r="Q60" s="286"/>
      <c r="S60" s="286"/>
    </row>
    <row r="61" spans="1:19" x14ac:dyDescent="0.25">
      <c r="A61" s="726"/>
      <c r="B61" s="742"/>
      <c r="C61" s="739"/>
      <c r="D61" s="112"/>
      <c r="E61" s="96"/>
      <c r="F61" s="96"/>
      <c r="G61" s="545" t="s">
        <v>163</v>
      </c>
      <c r="H61" s="589">
        <f t="shared" si="4"/>
        <v>2510</v>
      </c>
      <c r="I61" s="425">
        <f t="shared" si="5"/>
        <v>2630</v>
      </c>
      <c r="J61" s="590">
        <f t="shared" si="6"/>
        <v>1080</v>
      </c>
      <c r="K61" s="425">
        <f t="shared" si="7"/>
        <v>1130</v>
      </c>
      <c r="L61" s="590">
        <f>' КОРПУС Кухня'!G24</f>
        <v>1430</v>
      </c>
      <c r="M61" s="425">
        <f t="shared" si="3"/>
        <v>1500</v>
      </c>
      <c r="N61" s="395">
        <v>1080</v>
      </c>
      <c r="Q61" s="286"/>
      <c r="S61" s="286"/>
    </row>
    <row r="62" spans="1:19" x14ac:dyDescent="0.25">
      <c r="A62" s="726"/>
      <c r="B62" s="742"/>
      <c r="C62" s="739"/>
      <c r="D62" s="66"/>
      <c r="E62" s="96"/>
      <c r="F62" s="96"/>
      <c r="G62" s="544" t="s">
        <v>191</v>
      </c>
      <c r="H62" s="589">
        <f t="shared" si="4"/>
        <v>2210</v>
      </c>
      <c r="I62" s="425">
        <f t="shared" si="5"/>
        <v>2320</v>
      </c>
      <c r="J62" s="590">
        <f t="shared" si="6"/>
        <v>780</v>
      </c>
      <c r="K62" s="425">
        <f t="shared" si="7"/>
        <v>820</v>
      </c>
      <c r="L62" s="590">
        <f>' КОРПУС Кухня'!G24</f>
        <v>1430</v>
      </c>
      <c r="M62" s="425">
        <f t="shared" si="3"/>
        <v>1500</v>
      </c>
      <c r="N62" s="395">
        <v>780</v>
      </c>
      <c r="Q62" s="286"/>
      <c r="S62" s="286"/>
    </row>
    <row r="63" spans="1:19" x14ac:dyDescent="0.25">
      <c r="A63" s="729"/>
      <c r="B63" s="743"/>
      <c r="C63" s="740"/>
      <c r="D63" s="66"/>
      <c r="E63" s="96"/>
      <c r="F63" s="96"/>
      <c r="G63" s="544" t="s">
        <v>164</v>
      </c>
      <c r="H63" s="589">
        <f t="shared" si="4"/>
        <v>2150</v>
      </c>
      <c r="I63" s="425">
        <f t="shared" si="5"/>
        <v>2260</v>
      </c>
      <c r="J63" s="590">
        <f t="shared" si="6"/>
        <v>720</v>
      </c>
      <c r="K63" s="425">
        <f t="shared" si="7"/>
        <v>760</v>
      </c>
      <c r="L63" s="590">
        <f>' КОРПУС Кухня'!G24</f>
        <v>1430</v>
      </c>
      <c r="M63" s="425">
        <f t="shared" si="3"/>
        <v>1500</v>
      </c>
      <c r="N63" s="395">
        <v>720</v>
      </c>
      <c r="Q63" s="286"/>
      <c r="S63" s="286"/>
    </row>
    <row r="64" spans="1:19" x14ac:dyDescent="0.25">
      <c r="A64" s="725">
        <v>17</v>
      </c>
      <c r="B64" s="748" t="s">
        <v>354</v>
      </c>
      <c r="C64" s="795" t="s">
        <v>255</v>
      </c>
      <c r="D64" s="115" t="s">
        <v>15</v>
      </c>
      <c r="E64" s="96">
        <v>5</v>
      </c>
      <c r="F64" s="96">
        <v>0.01</v>
      </c>
      <c r="G64" s="546" t="s">
        <v>165</v>
      </c>
      <c r="H64" s="589">
        <f t="shared" si="4"/>
        <v>2260</v>
      </c>
      <c r="I64" s="425">
        <f t="shared" si="5"/>
        <v>2370</v>
      </c>
      <c r="J64" s="590">
        <f t="shared" si="6"/>
        <v>1040</v>
      </c>
      <c r="K64" s="425">
        <f t="shared" si="7"/>
        <v>1090</v>
      </c>
      <c r="L64" s="590">
        <f>' КОРПУС Кухня'!G25</f>
        <v>1220</v>
      </c>
      <c r="M64" s="425">
        <f t="shared" si="3"/>
        <v>1280</v>
      </c>
      <c r="N64" s="395">
        <v>1040</v>
      </c>
      <c r="Q64" s="286"/>
      <c r="S64" s="286"/>
    </row>
    <row r="65" spans="1:19" x14ac:dyDescent="0.25">
      <c r="A65" s="726"/>
      <c r="B65" s="756"/>
      <c r="C65" s="796"/>
      <c r="D65" s="116"/>
      <c r="E65" s="96"/>
      <c r="F65" s="96"/>
      <c r="G65" s="545" t="s">
        <v>163</v>
      </c>
      <c r="H65" s="589">
        <f t="shared" si="4"/>
        <v>2190</v>
      </c>
      <c r="I65" s="425">
        <f t="shared" si="5"/>
        <v>2300</v>
      </c>
      <c r="J65" s="590">
        <f t="shared" si="6"/>
        <v>970</v>
      </c>
      <c r="K65" s="425">
        <f t="shared" si="7"/>
        <v>1020</v>
      </c>
      <c r="L65" s="590">
        <f>' КОРПУС Кухня'!G25</f>
        <v>1220</v>
      </c>
      <c r="M65" s="425">
        <f t="shared" si="3"/>
        <v>1280</v>
      </c>
      <c r="N65" s="395">
        <v>970</v>
      </c>
      <c r="Q65" s="286"/>
      <c r="S65" s="286"/>
    </row>
    <row r="66" spans="1:19" x14ac:dyDescent="0.25">
      <c r="A66" s="726"/>
      <c r="B66" s="756"/>
      <c r="C66" s="796"/>
      <c r="D66" s="116"/>
      <c r="E66" s="96"/>
      <c r="F66" s="96"/>
      <c r="G66" s="545" t="s">
        <v>191</v>
      </c>
      <c r="H66" s="589">
        <f t="shared" si="4"/>
        <v>2000</v>
      </c>
      <c r="I66" s="425">
        <f t="shared" si="5"/>
        <v>2100</v>
      </c>
      <c r="J66" s="590">
        <f t="shared" si="6"/>
        <v>780</v>
      </c>
      <c r="K66" s="425">
        <f t="shared" si="7"/>
        <v>820</v>
      </c>
      <c r="L66" s="590">
        <f>' КОРПУС Кухня'!G25</f>
        <v>1220</v>
      </c>
      <c r="M66" s="425">
        <f t="shared" si="3"/>
        <v>1280</v>
      </c>
      <c r="N66" s="395">
        <v>780</v>
      </c>
      <c r="Q66" s="286"/>
      <c r="S66" s="286"/>
    </row>
    <row r="67" spans="1:19" x14ac:dyDescent="0.25">
      <c r="A67" s="729"/>
      <c r="B67" s="749"/>
      <c r="C67" s="797"/>
      <c r="D67" s="116"/>
      <c r="E67" s="96"/>
      <c r="F67" s="96"/>
      <c r="G67" s="545" t="s">
        <v>164</v>
      </c>
      <c r="H67" s="589">
        <f t="shared" si="4"/>
        <v>1950</v>
      </c>
      <c r="I67" s="425">
        <f t="shared" si="5"/>
        <v>2050</v>
      </c>
      <c r="J67" s="590">
        <f t="shared" si="6"/>
        <v>730</v>
      </c>
      <c r="K67" s="425">
        <f t="shared" si="7"/>
        <v>770</v>
      </c>
      <c r="L67" s="590">
        <f>' КОРПУС Кухня'!G25</f>
        <v>1220</v>
      </c>
      <c r="M67" s="425">
        <f t="shared" si="3"/>
        <v>1280</v>
      </c>
      <c r="N67" s="395">
        <v>730</v>
      </c>
      <c r="Q67" s="286"/>
      <c r="S67" s="286"/>
    </row>
    <row r="68" spans="1:19" ht="15" customHeight="1" x14ac:dyDescent="0.25">
      <c r="A68" s="735">
        <v>18</v>
      </c>
      <c r="B68" s="732" t="s">
        <v>271</v>
      </c>
      <c r="C68" s="738" t="s">
        <v>253</v>
      </c>
      <c r="D68" s="51" t="s">
        <v>194</v>
      </c>
      <c r="E68" s="96"/>
      <c r="F68" s="96"/>
      <c r="G68" s="543" t="s">
        <v>165</v>
      </c>
      <c r="H68" s="589">
        <f t="shared" si="4"/>
        <v>2990</v>
      </c>
      <c r="I68" s="425">
        <f t="shared" si="5"/>
        <v>3140</v>
      </c>
      <c r="J68" s="590">
        <f t="shared" si="6"/>
        <v>1500</v>
      </c>
      <c r="K68" s="425">
        <f t="shared" si="7"/>
        <v>1580</v>
      </c>
      <c r="L68" s="590">
        <f>' КОРПУС Кухня'!G26</f>
        <v>1490</v>
      </c>
      <c r="M68" s="425">
        <f t="shared" si="3"/>
        <v>1560</v>
      </c>
      <c r="N68" s="395">
        <v>1500</v>
      </c>
      <c r="Q68" s="286"/>
      <c r="S68" s="286"/>
    </row>
    <row r="69" spans="1:19" x14ac:dyDescent="0.25">
      <c r="A69" s="736"/>
      <c r="B69" s="733"/>
      <c r="C69" s="739"/>
      <c r="D69" s="112"/>
      <c r="E69" s="96"/>
      <c r="F69" s="96"/>
      <c r="G69" s="544" t="s">
        <v>163</v>
      </c>
      <c r="H69" s="589">
        <f t="shared" si="4"/>
        <v>2790</v>
      </c>
      <c r="I69" s="425">
        <f t="shared" si="5"/>
        <v>2930</v>
      </c>
      <c r="J69" s="590">
        <f t="shared" si="6"/>
        <v>1300</v>
      </c>
      <c r="K69" s="425">
        <f t="shared" si="7"/>
        <v>1370</v>
      </c>
      <c r="L69" s="590">
        <f>' КОРПУС Кухня'!G26</f>
        <v>1490</v>
      </c>
      <c r="M69" s="425">
        <f t="shared" si="3"/>
        <v>1560</v>
      </c>
      <c r="N69" s="395">
        <v>1300</v>
      </c>
      <c r="Q69" s="286"/>
      <c r="S69" s="286"/>
    </row>
    <row r="70" spans="1:19" x14ac:dyDescent="0.25">
      <c r="A70" s="736"/>
      <c r="B70" s="733"/>
      <c r="C70" s="739"/>
      <c r="D70" s="51"/>
      <c r="E70" s="96"/>
      <c r="F70" s="96"/>
      <c r="G70" s="545" t="s">
        <v>191</v>
      </c>
      <c r="H70" s="589">
        <f t="shared" si="4"/>
        <v>2300</v>
      </c>
      <c r="I70" s="425">
        <f t="shared" si="5"/>
        <v>2410</v>
      </c>
      <c r="J70" s="590">
        <f t="shared" si="6"/>
        <v>810</v>
      </c>
      <c r="K70" s="425">
        <f t="shared" si="7"/>
        <v>850</v>
      </c>
      <c r="L70" s="590">
        <f>' КОРПУС Кухня'!G26</f>
        <v>1490</v>
      </c>
      <c r="M70" s="425">
        <f t="shared" si="3"/>
        <v>1560</v>
      </c>
      <c r="N70" s="395">
        <v>810</v>
      </c>
      <c r="Q70" s="286"/>
      <c r="S70" s="286"/>
    </row>
    <row r="71" spans="1:19" ht="15" customHeight="1" x14ac:dyDescent="0.25">
      <c r="A71" s="737"/>
      <c r="B71" s="734"/>
      <c r="C71" s="740"/>
      <c r="D71" s="51"/>
      <c r="E71" s="96"/>
      <c r="F71" s="96"/>
      <c r="G71" s="62" t="s">
        <v>164</v>
      </c>
      <c r="H71" s="589">
        <f t="shared" si="4"/>
        <v>2180</v>
      </c>
      <c r="I71" s="425">
        <f t="shared" si="5"/>
        <v>2280</v>
      </c>
      <c r="J71" s="590">
        <f t="shared" si="6"/>
        <v>690</v>
      </c>
      <c r="K71" s="425">
        <f t="shared" si="7"/>
        <v>720</v>
      </c>
      <c r="L71" s="590">
        <f>' КОРПУС Кухня'!G26</f>
        <v>1490</v>
      </c>
      <c r="M71" s="425">
        <f t="shared" si="3"/>
        <v>1560</v>
      </c>
      <c r="N71" s="395">
        <v>690</v>
      </c>
      <c r="Q71" s="286"/>
      <c r="S71" s="286"/>
    </row>
    <row r="72" spans="1:19" x14ac:dyDescent="0.25">
      <c r="A72" s="725">
        <v>19</v>
      </c>
      <c r="B72" s="781" t="s">
        <v>355</v>
      </c>
      <c r="C72" s="795" t="s">
        <v>255</v>
      </c>
      <c r="D72" s="627" t="s">
        <v>16</v>
      </c>
      <c r="E72" s="96">
        <v>5</v>
      </c>
      <c r="F72" s="96">
        <v>0.01</v>
      </c>
      <c r="G72" s="546" t="s">
        <v>165</v>
      </c>
      <c r="H72" s="589">
        <f t="shared" si="4"/>
        <v>2420</v>
      </c>
      <c r="I72" s="425">
        <f t="shared" si="5"/>
        <v>2540</v>
      </c>
      <c r="J72" s="590">
        <f t="shared" si="6"/>
        <v>1140</v>
      </c>
      <c r="K72" s="425">
        <f t="shared" si="7"/>
        <v>1200</v>
      </c>
      <c r="L72" s="590">
        <f>' КОРПУС Кухня'!G27</f>
        <v>1280</v>
      </c>
      <c r="M72" s="425">
        <f t="shared" si="3"/>
        <v>1340</v>
      </c>
      <c r="N72" s="395">
        <v>1140</v>
      </c>
      <c r="Q72" s="286"/>
      <c r="S72" s="286"/>
    </row>
    <row r="73" spans="1:19" x14ac:dyDescent="0.25">
      <c r="A73" s="726"/>
      <c r="B73" s="782"/>
      <c r="C73" s="796"/>
      <c r="D73" s="730"/>
      <c r="E73" s="96"/>
      <c r="F73" s="96"/>
      <c r="G73" s="545" t="s">
        <v>163</v>
      </c>
      <c r="H73" s="589">
        <f t="shared" si="4"/>
        <v>2350</v>
      </c>
      <c r="I73" s="425">
        <f t="shared" si="5"/>
        <v>2460</v>
      </c>
      <c r="J73" s="590">
        <f t="shared" si="6"/>
        <v>1070</v>
      </c>
      <c r="K73" s="425">
        <f t="shared" si="7"/>
        <v>1120</v>
      </c>
      <c r="L73" s="590">
        <f>' КОРПУС Кухня'!G27</f>
        <v>1280</v>
      </c>
      <c r="M73" s="425">
        <f t="shared" si="3"/>
        <v>1340</v>
      </c>
      <c r="N73" s="395">
        <v>1070</v>
      </c>
      <c r="Q73" s="286"/>
      <c r="S73" s="286"/>
    </row>
    <row r="74" spans="1:19" x14ac:dyDescent="0.25">
      <c r="A74" s="726"/>
      <c r="B74" s="782"/>
      <c r="C74" s="796"/>
      <c r="D74" s="730"/>
      <c r="E74" s="96"/>
      <c r="F74" s="96"/>
      <c r="G74" s="545" t="s">
        <v>191</v>
      </c>
      <c r="H74" s="589">
        <f t="shared" si="4"/>
        <v>2130</v>
      </c>
      <c r="I74" s="425">
        <f t="shared" si="5"/>
        <v>2230</v>
      </c>
      <c r="J74" s="590">
        <f t="shared" si="6"/>
        <v>850</v>
      </c>
      <c r="K74" s="425">
        <f t="shared" si="7"/>
        <v>890</v>
      </c>
      <c r="L74" s="590">
        <f>' КОРПУС Кухня'!G27</f>
        <v>1280</v>
      </c>
      <c r="M74" s="425">
        <f t="shared" si="3"/>
        <v>1340</v>
      </c>
      <c r="N74" s="395">
        <v>850</v>
      </c>
      <c r="Q74" s="286"/>
      <c r="S74" s="286"/>
    </row>
    <row r="75" spans="1:19" x14ac:dyDescent="0.25">
      <c r="A75" s="729"/>
      <c r="B75" s="783"/>
      <c r="C75" s="797"/>
      <c r="D75" s="731"/>
      <c r="E75" s="96"/>
      <c r="F75" s="96"/>
      <c r="G75" s="545" t="s">
        <v>164</v>
      </c>
      <c r="H75" s="589">
        <f t="shared" si="4"/>
        <v>2050</v>
      </c>
      <c r="I75" s="425">
        <f t="shared" si="5"/>
        <v>2150</v>
      </c>
      <c r="J75" s="590">
        <f t="shared" si="6"/>
        <v>770</v>
      </c>
      <c r="K75" s="425">
        <f t="shared" si="7"/>
        <v>810</v>
      </c>
      <c r="L75" s="590">
        <f>' КОРПУС Кухня'!G27</f>
        <v>1280</v>
      </c>
      <c r="M75" s="425">
        <f t="shared" si="3"/>
        <v>1340</v>
      </c>
      <c r="N75" s="395">
        <v>770</v>
      </c>
      <c r="Q75" s="286"/>
      <c r="S75" s="286"/>
    </row>
    <row r="76" spans="1:19" x14ac:dyDescent="0.25">
      <c r="A76" s="725">
        <v>20</v>
      </c>
      <c r="B76" s="741" t="s">
        <v>122</v>
      </c>
      <c r="C76" s="738" t="s">
        <v>253</v>
      </c>
      <c r="D76" s="778" t="s">
        <v>136</v>
      </c>
      <c r="E76" s="96"/>
      <c r="F76" s="96"/>
      <c r="G76" s="546" t="s">
        <v>165</v>
      </c>
      <c r="H76" s="589">
        <f t="shared" si="4"/>
        <v>2970</v>
      </c>
      <c r="I76" s="425">
        <f t="shared" si="5"/>
        <v>3120</v>
      </c>
      <c r="J76" s="590">
        <f t="shared" si="6"/>
        <v>1400</v>
      </c>
      <c r="K76" s="425">
        <f t="shared" si="7"/>
        <v>1470</v>
      </c>
      <c r="L76" s="590">
        <f>' КОРПУС Кухня'!G28</f>
        <v>1570</v>
      </c>
      <c r="M76" s="425">
        <f t="shared" si="3"/>
        <v>1650</v>
      </c>
      <c r="N76" s="395">
        <v>1400</v>
      </c>
      <c r="Q76" s="286"/>
      <c r="S76" s="286"/>
    </row>
    <row r="77" spans="1:19" x14ac:dyDescent="0.25">
      <c r="A77" s="726"/>
      <c r="B77" s="742"/>
      <c r="C77" s="739"/>
      <c r="D77" s="779"/>
      <c r="E77" s="96"/>
      <c r="F77" s="96"/>
      <c r="G77" s="545" t="s">
        <v>163</v>
      </c>
      <c r="H77" s="589">
        <f t="shared" si="4"/>
        <v>2900</v>
      </c>
      <c r="I77" s="425">
        <f t="shared" si="5"/>
        <v>3050</v>
      </c>
      <c r="J77" s="590">
        <f t="shared" si="6"/>
        <v>1330</v>
      </c>
      <c r="K77" s="425">
        <f t="shared" si="7"/>
        <v>1400</v>
      </c>
      <c r="L77" s="590">
        <f>' КОРПУС Кухня'!G28</f>
        <v>1570</v>
      </c>
      <c r="M77" s="425">
        <f t="shared" si="3"/>
        <v>1650</v>
      </c>
      <c r="N77" s="395">
        <v>1330</v>
      </c>
      <c r="Q77" s="286"/>
      <c r="S77" s="286"/>
    </row>
    <row r="78" spans="1:19" x14ac:dyDescent="0.25">
      <c r="A78" s="726"/>
      <c r="B78" s="742"/>
      <c r="C78" s="739"/>
      <c r="D78" s="780"/>
      <c r="E78" s="96"/>
      <c r="F78" s="96"/>
      <c r="G78" s="544" t="s">
        <v>191</v>
      </c>
      <c r="H78" s="589">
        <f t="shared" si="4"/>
        <v>2500</v>
      </c>
      <c r="I78" s="425">
        <f t="shared" si="5"/>
        <v>2630</v>
      </c>
      <c r="J78" s="590">
        <f t="shared" si="6"/>
        <v>930</v>
      </c>
      <c r="K78" s="425">
        <f t="shared" si="7"/>
        <v>980</v>
      </c>
      <c r="L78" s="590">
        <f>' КОРПУС Кухня'!G28</f>
        <v>1570</v>
      </c>
      <c r="M78" s="425">
        <f t="shared" si="3"/>
        <v>1650</v>
      </c>
      <c r="N78" s="395">
        <v>930</v>
      </c>
      <c r="Q78" s="286"/>
      <c r="S78" s="286"/>
    </row>
    <row r="79" spans="1:19" ht="15" customHeight="1" x14ac:dyDescent="0.25">
      <c r="A79" s="729"/>
      <c r="B79" s="245"/>
      <c r="C79" s="163"/>
      <c r="D79" s="66"/>
      <c r="E79" s="96"/>
      <c r="F79" s="96"/>
      <c r="G79" s="544" t="s">
        <v>164</v>
      </c>
      <c r="H79" s="589">
        <f t="shared" si="4"/>
        <v>2450</v>
      </c>
      <c r="I79" s="425">
        <f t="shared" si="5"/>
        <v>2570</v>
      </c>
      <c r="J79" s="590">
        <f t="shared" si="6"/>
        <v>880</v>
      </c>
      <c r="K79" s="425">
        <f t="shared" si="7"/>
        <v>920</v>
      </c>
      <c r="L79" s="590">
        <f>' КОРПУС Кухня'!G28</f>
        <v>1570</v>
      </c>
      <c r="M79" s="425">
        <f t="shared" si="3"/>
        <v>1650</v>
      </c>
      <c r="N79" s="395">
        <v>880</v>
      </c>
      <c r="Q79" s="286"/>
      <c r="S79" s="286"/>
    </row>
    <row r="80" spans="1:19" ht="15" customHeight="1" x14ac:dyDescent="0.25">
      <c r="A80" s="753">
        <v>21</v>
      </c>
      <c r="B80" s="748" t="s">
        <v>352</v>
      </c>
      <c r="C80" s="746" t="s">
        <v>260</v>
      </c>
      <c r="D80" s="627" t="s">
        <v>22</v>
      </c>
      <c r="E80" s="96">
        <v>3</v>
      </c>
      <c r="F80" s="96">
        <v>0.01</v>
      </c>
      <c r="G80" s="546" t="s">
        <v>165</v>
      </c>
      <c r="H80" s="589">
        <f t="shared" si="4"/>
        <v>1840</v>
      </c>
      <c r="I80" s="425">
        <f t="shared" si="5"/>
        <v>1930</v>
      </c>
      <c r="J80" s="590">
        <f t="shared" si="6"/>
        <v>620</v>
      </c>
      <c r="K80" s="425">
        <f t="shared" si="7"/>
        <v>650</v>
      </c>
      <c r="L80" s="590">
        <f>' КОРПУС Кухня'!G29</f>
        <v>1220</v>
      </c>
      <c r="M80" s="425">
        <f t="shared" si="3"/>
        <v>1280</v>
      </c>
      <c r="N80" s="395">
        <v>620</v>
      </c>
      <c r="Q80" s="286"/>
      <c r="S80" s="286"/>
    </row>
    <row r="81" spans="1:19" ht="18.75" customHeight="1" x14ac:dyDescent="0.25">
      <c r="A81" s="754"/>
      <c r="B81" s="749"/>
      <c r="C81" s="752"/>
      <c r="D81" s="731"/>
      <c r="E81" s="96"/>
      <c r="F81" s="96"/>
      <c r="G81" s="545" t="s">
        <v>191</v>
      </c>
      <c r="H81" s="589">
        <f t="shared" si="4"/>
        <v>1700</v>
      </c>
      <c r="I81" s="425">
        <f t="shared" si="5"/>
        <v>1780</v>
      </c>
      <c r="J81" s="590">
        <f t="shared" si="6"/>
        <v>480</v>
      </c>
      <c r="K81" s="425">
        <f t="shared" si="7"/>
        <v>500</v>
      </c>
      <c r="L81" s="590">
        <f>' КОРПУС Кухня'!G29</f>
        <v>1220</v>
      </c>
      <c r="M81" s="425">
        <f t="shared" si="3"/>
        <v>1280</v>
      </c>
      <c r="N81" s="395">
        <v>480</v>
      </c>
      <c r="Q81" s="286"/>
      <c r="S81" s="286"/>
    </row>
    <row r="82" spans="1:19" ht="18.75" customHeight="1" x14ac:dyDescent="0.25">
      <c r="A82" s="725">
        <v>22</v>
      </c>
      <c r="B82" s="226" t="s">
        <v>281</v>
      </c>
      <c r="C82" s="727" t="s">
        <v>287</v>
      </c>
      <c r="D82" s="750" t="s">
        <v>302</v>
      </c>
      <c r="E82" s="96"/>
      <c r="F82" s="96"/>
      <c r="G82" s="546" t="s">
        <v>165</v>
      </c>
      <c r="H82" s="589">
        <f t="shared" si="4"/>
        <v>2030</v>
      </c>
      <c r="I82" s="425">
        <f t="shared" si="5"/>
        <v>2130</v>
      </c>
      <c r="J82" s="590">
        <f t="shared" si="6"/>
        <v>800</v>
      </c>
      <c r="K82" s="425">
        <f t="shared" si="7"/>
        <v>840</v>
      </c>
      <c r="L82" s="590">
        <f>' КОРПУС Кухня'!G32</f>
        <v>1230</v>
      </c>
      <c r="M82" s="425">
        <f t="shared" si="3"/>
        <v>1290</v>
      </c>
      <c r="N82" s="395">
        <v>800</v>
      </c>
      <c r="Q82" s="286"/>
      <c r="S82" s="286"/>
    </row>
    <row r="83" spans="1:19" ht="18.75" customHeight="1" x14ac:dyDescent="0.25">
      <c r="A83" s="755"/>
      <c r="B83" s="247"/>
      <c r="C83" s="728"/>
      <c r="D83" s="751"/>
      <c r="E83" s="96"/>
      <c r="F83" s="96"/>
      <c r="G83" s="545" t="s">
        <v>191</v>
      </c>
      <c r="H83" s="589">
        <f t="shared" si="4"/>
        <v>1920</v>
      </c>
      <c r="I83" s="425">
        <f t="shared" si="5"/>
        <v>2010</v>
      </c>
      <c r="J83" s="590">
        <f t="shared" si="6"/>
        <v>690</v>
      </c>
      <c r="K83" s="425">
        <f t="shared" si="7"/>
        <v>720</v>
      </c>
      <c r="L83" s="590">
        <f>' КОРПУС Кухня'!G32</f>
        <v>1230</v>
      </c>
      <c r="M83" s="425">
        <f t="shared" si="3"/>
        <v>1290</v>
      </c>
      <c r="N83" s="395">
        <v>690</v>
      </c>
      <c r="Q83" s="286"/>
      <c r="S83" s="286"/>
    </row>
    <row r="84" spans="1:19" x14ac:dyDescent="0.25">
      <c r="A84" s="725">
        <v>23</v>
      </c>
      <c r="B84" s="748" t="s">
        <v>351</v>
      </c>
      <c r="C84" s="746" t="s">
        <v>256</v>
      </c>
      <c r="D84" s="627" t="s">
        <v>17</v>
      </c>
      <c r="E84" s="96">
        <v>6</v>
      </c>
      <c r="F84" s="96">
        <v>0.01</v>
      </c>
      <c r="G84" s="546" t="s">
        <v>165</v>
      </c>
      <c r="H84" s="589">
        <f t="shared" si="4"/>
        <v>2800</v>
      </c>
      <c r="I84" s="425">
        <f t="shared" si="5"/>
        <v>2940</v>
      </c>
      <c r="J84" s="590">
        <f t="shared" si="6"/>
        <v>1350</v>
      </c>
      <c r="K84" s="425">
        <f t="shared" si="7"/>
        <v>1420</v>
      </c>
      <c r="L84" s="590">
        <f>' КОРПУС Кухня'!G35</f>
        <v>1450</v>
      </c>
      <c r="M84" s="425">
        <f t="shared" si="3"/>
        <v>1520</v>
      </c>
      <c r="N84" s="395">
        <v>1350</v>
      </c>
      <c r="Q84" s="286"/>
      <c r="S84" s="286"/>
    </row>
    <row r="85" spans="1:19" x14ac:dyDescent="0.25">
      <c r="A85" s="726"/>
      <c r="B85" s="756"/>
      <c r="C85" s="747"/>
      <c r="D85" s="730"/>
      <c r="E85" s="96"/>
      <c r="F85" s="96"/>
      <c r="G85" s="545" t="s">
        <v>163</v>
      </c>
      <c r="H85" s="589">
        <f t="shared" si="4"/>
        <v>2710</v>
      </c>
      <c r="I85" s="425">
        <f t="shared" si="5"/>
        <v>2840</v>
      </c>
      <c r="J85" s="590">
        <f t="shared" si="6"/>
        <v>1260</v>
      </c>
      <c r="K85" s="425">
        <f t="shared" si="7"/>
        <v>1320</v>
      </c>
      <c r="L85" s="590">
        <f>' КОРПУС Кухня'!G35</f>
        <v>1450</v>
      </c>
      <c r="M85" s="425">
        <f t="shared" si="3"/>
        <v>1520</v>
      </c>
      <c r="N85" s="395">
        <v>1260</v>
      </c>
      <c r="Q85" s="286"/>
      <c r="S85" s="286"/>
    </row>
    <row r="86" spans="1:19" x14ac:dyDescent="0.25">
      <c r="A86" s="726"/>
      <c r="B86" s="756"/>
      <c r="C86" s="747"/>
      <c r="D86" s="730"/>
      <c r="E86" s="96"/>
      <c r="F86" s="96"/>
      <c r="G86" s="545" t="s">
        <v>191</v>
      </c>
      <c r="H86" s="589">
        <f t="shared" si="4"/>
        <v>2440</v>
      </c>
      <c r="I86" s="425">
        <f t="shared" si="5"/>
        <v>2560</v>
      </c>
      <c r="J86" s="590">
        <f t="shared" si="6"/>
        <v>990</v>
      </c>
      <c r="K86" s="425">
        <f t="shared" si="7"/>
        <v>1040</v>
      </c>
      <c r="L86" s="590">
        <f>' КОРПУС Кухня'!G35</f>
        <v>1450</v>
      </c>
      <c r="M86" s="425">
        <f t="shared" si="3"/>
        <v>1520</v>
      </c>
      <c r="N86" s="395">
        <v>990</v>
      </c>
      <c r="Q86" s="286"/>
      <c r="S86" s="286"/>
    </row>
    <row r="87" spans="1:19" x14ac:dyDescent="0.25">
      <c r="A87" s="729"/>
      <c r="B87" s="749"/>
      <c r="C87" s="752"/>
      <c r="D87" s="731"/>
      <c r="E87" s="96"/>
      <c r="F87" s="96"/>
      <c r="G87" s="545" t="s">
        <v>164</v>
      </c>
      <c r="H87" s="589">
        <f t="shared" si="4"/>
        <v>2390</v>
      </c>
      <c r="I87" s="425">
        <f t="shared" si="5"/>
        <v>2510</v>
      </c>
      <c r="J87" s="590">
        <f t="shared" si="6"/>
        <v>940</v>
      </c>
      <c r="K87" s="425">
        <f t="shared" si="7"/>
        <v>990</v>
      </c>
      <c r="L87" s="590">
        <f>' КОРПУС Кухня'!G35</f>
        <v>1450</v>
      </c>
      <c r="M87" s="425">
        <f t="shared" si="3"/>
        <v>1520</v>
      </c>
      <c r="N87" s="395">
        <v>940</v>
      </c>
      <c r="Q87" s="286"/>
      <c r="S87" s="286"/>
    </row>
    <row r="88" spans="1:19" ht="15" customHeight="1" x14ac:dyDescent="0.25">
      <c r="A88" s="735">
        <v>24</v>
      </c>
      <c r="B88" s="744" t="s">
        <v>349</v>
      </c>
      <c r="C88" s="746" t="s">
        <v>257</v>
      </c>
      <c r="D88" s="627" t="s">
        <v>17</v>
      </c>
      <c r="E88" s="96">
        <v>6</v>
      </c>
      <c r="F88" s="96">
        <v>0.01</v>
      </c>
      <c r="G88" s="546" t="s">
        <v>165</v>
      </c>
      <c r="H88" s="589">
        <f t="shared" si="4"/>
        <v>2800</v>
      </c>
      <c r="I88" s="425">
        <f t="shared" ref="I88:I119" si="8">M88+K88</f>
        <v>2940</v>
      </c>
      <c r="J88" s="590">
        <f t="shared" ref="J88:J119" si="9">ROUND(N88*(1+ОбщаяНаценка/100),-1)</f>
        <v>1350</v>
      </c>
      <c r="K88" s="425">
        <f t="shared" ref="K88:K119" si="10">ROUND(J88*1.05,-1)</f>
        <v>1420</v>
      </c>
      <c r="L88" s="590">
        <f>' КОРПУС Кухня'!G35</f>
        <v>1450</v>
      </c>
      <c r="M88" s="425">
        <f t="shared" ref="M88:M151" si="11">ROUND(L88*1.05,-1)</f>
        <v>1520</v>
      </c>
      <c r="N88" s="395">
        <v>1350</v>
      </c>
      <c r="Q88" s="286"/>
      <c r="S88" s="286"/>
    </row>
    <row r="89" spans="1:19" x14ac:dyDescent="0.25">
      <c r="A89" s="736"/>
      <c r="B89" s="745"/>
      <c r="C89" s="747"/>
      <c r="D89" s="730"/>
      <c r="E89" s="96"/>
      <c r="F89" s="96"/>
      <c r="G89" s="545" t="s">
        <v>163</v>
      </c>
      <c r="H89" s="589">
        <f t="shared" ref="H89:H152" si="12">J89+L89</f>
        <v>2710</v>
      </c>
      <c r="I89" s="425">
        <f t="shared" si="8"/>
        <v>2840</v>
      </c>
      <c r="J89" s="590">
        <f t="shared" si="9"/>
        <v>1260</v>
      </c>
      <c r="K89" s="425">
        <f t="shared" si="10"/>
        <v>1320</v>
      </c>
      <c r="L89" s="590">
        <f>' КОРПУС Кухня'!G35</f>
        <v>1450</v>
      </c>
      <c r="M89" s="425">
        <f t="shared" si="11"/>
        <v>1520</v>
      </c>
      <c r="N89" s="395">
        <v>1260</v>
      </c>
      <c r="Q89" s="286"/>
      <c r="S89" s="286"/>
    </row>
    <row r="90" spans="1:19" x14ac:dyDescent="0.25">
      <c r="A90" s="736"/>
      <c r="B90" s="745"/>
      <c r="C90" s="747"/>
      <c r="D90" s="730"/>
      <c r="E90" s="96"/>
      <c r="F90" s="96"/>
      <c r="G90" s="545" t="s">
        <v>191</v>
      </c>
      <c r="H90" s="589">
        <f t="shared" si="12"/>
        <v>2440</v>
      </c>
      <c r="I90" s="425">
        <f t="shared" si="8"/>
        <v>2560</v>
      </c>
      <c r="J90" s="590">
        <f t="shared" si="9"/>
        <v>990</v>
      </c>
      <c r="K90" s="425">
        <f t="shared" si="10"/>
        <v>1040</v>
      </c>
      <c r="L90" s="590">
        <f>' КОРПУС Кухня'!G35</f>
        <v>1450</v>
      </c>
      <c r="M90" s="425">
        <f t="shared" si="11"/>
        <v>1520</v>
      </c>
      <c r="N90" s="395">
        <v>990</v>
      </c>
      <c r="Q90" s="286"/>
      <c r="S90" s="286"/>
    </row>
    <row r="91" spans="1:19" x14ac:dyDescent="0.25">
      <c r="A91" s="737"/>
      <c r="B91" s="745"/>
      <c r="C91" s="747"/>
      <c r="D91" s="731"/>
      <c r="E91" s="96"/>
      <c r="F91" s="96"/>
      <c r="G91" s="545" t="s">
        <v>164</v>
      </c>
      <c r="H91" s="589">
        <f t="shared" si="12"/>
        <v>2340</v>
      </c>
      <c r="I91" s="425">
        <f t="shared" si="8"/>
        <v>2450</v>
      </c>
      <c r="J91" s="590">
        <f t="shared" si="9"/>
        <v>890</v>
      </c>
      <c r="K91" s="425">
        <f t="shared" si="10"/>
        <v>930</v>
      </c>
      <c r="L91" s="590">
        <f>' КОРПУС Кухня'!G35</f>
        <v>1450</v>
      </c>
      <c r="M91" s="425">
        <f t="shared" si="11"/>
        <v>1520</v>
      </c>
      <c r="N91" s="395">
        <v>890</v>
      </c>
      <c r="Q91" s="286"/>
      <c r="S91" s="286"/>
    </row>
    <row r="92" spans="1:19" x14ac:dyDescent="0.25">
      <c r="A92" s="725">
        <v>25</v>
      </c>
      <c r="B92" s="741" t="s">
        <v>123</v>
      </c>
      <c r="C92" s="738" t="s">
        <v>253</v>
      </c>
      <c r="D92" s="54" t="s">
        <v>137</v>
      </c>
      <c r="E92" s="96"/>
      <c r="F92" s="96"/>
      <c r="G92" s="546" t="s">
        <v>165</v>
      </c>
      <c r="H92" s="589">
        <f t="shared" si="12"/>
        <v>3450</v>
      </c>
      <c r="I92" s="425">
        <f t="shared" si="8"/>
        <v>3620</v>
      </c>
      <c r="J92" s="590">
        <f t="shared" si="9"/>
        <v>1660</v>
      </c>
      <c r="K92" s="425">
        <f t="shared" si="10"/>
        <v>1740</v>
      </c>
      <c r="L92" s="590">
        <f>' КОРПУС Кухня'!G40</f>
        <v>1790</v>
      </c>
      <c r="M92" s="425">
        <f t="shared" si="11"/>
        <v>1880</v>
      </c>
      <c r="N92" s="395">
        <v>1660</v>
      </c>
      <c r="Q92" s="286"/>
      <c r="S92" s="286"/>
    </row>
    <row r="93" spans="1:19" x14ac:dyDescent="0.25">
      <c r="A93" s="726"/>
      <c r="B93" s="742"/>
      <c r="C93" s="739"/>
      <c r="D93" s="138"/>
      <c r="E93" s="96"/>
      <c r="F93" s="96"/>
      <c r="G93" s="545" t="s">
        <v>163</v>
      </c>
      <c r="H93" s="589">
        <f t="shared" si="12"/>
        <v>3360</v>
      </c>
      <c r="I93" s="425">
        <f t="shared" si="8"/>
        <v>3530</v>
      </c>
      <c r="J93" s="590">
        <f t="shared" si="9"/>
        <v>1570</v>
      </c>
      <c r="K93" s="425">
        <f t="shared" si="10"/>
        <v>1650</v>
      </c>
      <c r="L93" s="590">
        <f>' КОРПУС Кухня'!G40</f>
        <v>1790</v>
      </c>
      <c r="M93" s="425">
        <f t="shared" si="11"/>
        <v>1880</v>
      </c>
      <c r="N93" s="395">
        <v>1570</v>
      </c>
      <c r="Q93" s="286"/>
      <c r="S93" s="286"/>
    </row>
    <row r="94" spans="1:19" x14ac:dyDescent="0.25">
      <c r="A94" s="726"/>
      <c r="B94" s="742"/>
      <c r="C94" s="739"/>
      <c r="D94" s="138"/>
      <c r="E94" s="96"/>
      <c r="F94" s="96"/>
      <c r="G94" s="544" t="s">
        <v>191</v>
      </c>
      <c r="H94" s="589">
        <f t="shared" si="12"/>
        <v>2920</v>
      </c>
      <c r="I94" s="425">
        <f t="shared" si="8"/>
        <v>3070</v>
      </c>
      <c r="J94" s="590">
        <f t="shared" si="9"/>
        <v>1130</v>
      </c>
      <c r="K94" s="425">
        <f t="shared" si="10"/>
        <v>1190</v>
      </c>
      <c r="L94" s="590">
        <f>' КОРПУС Кухня'!G40</f>
        <v>1790</v>
      </c>
      <c r="M94" s="425">
        <f t="shared" si="11"/>
        <v>1880</v>
      </c>
      <c r="N94" s="395">
        <v>1130</v>
      </c>
      <c r="Q94" s="286"/>
      <c r="S94" s="286"/>
    </row>
    <row r="95" spans="1:19" x14ac:dyDescent="0.25">
      <c r="A95" s="729"/>
      <c r="B95" s="743"/>
      <c r="C95" s="740"/>
      <c r="D95" s="139"/>
      <c r="E95" s="96"/>
      <c r="F95" s="96"/>
      <c r="G95" s="544" t="s">
        <v>164</v>
      </c>
      <c r="H95" s="589">
        <f t="shared" si="12"/>
        <v>2810</v>
      </c>
      <c r="I95" s="425">
        <f t="shared" si="8"/>
        <v>2950</v>
      </c>
      <c r="J95" s="590">
        <f t="shared" si="9"/>
        <v>1020</v>
      </c>
      <c r="K95" s="425">
        <f t="shared" si="10"/>
        <v>1070</v>
      </c>
      <c r="L95" s="590">
        <f>' КОРПУС Кухня'!G40</f>
        <v>1790</v>
      </c>
      <c r="M95" s="425">
        <f t="shared" si="11"/>
        <v>1880</v>
      </c>
      <c r="N95" s="395">
        <v>1020</v>
      </c>
      <c r="Q95" s="286"/>
      <c r="S95" s="286"/>
    </row>
    <row r="96" spans="1:19" ht="15" customHeight="1" x14ac:dyDescent="0.25">
      <c r="A96" s="735">
        <v>26</v>
      </c>
      <c r="B96" s="732" t="s">
        <v>124</v>
      </c>
      <c r="C96" s="738" t="s">
        <v>253</v>
      </c>
      <c r="D96" s="54" t="s">
        <v>137</v>
      </c>
      <c r="E96" s="96"/>
      <c r="F96" s="96"/>
      <c r="G96" s="546" t="s">
        <v>165</v>
      </c>
      <c r="H96" s="589">
        <f t="shared" si="12"/>
        <v>3450</v>
      </c>
      <c r="I96" s="425">
        <f t="shared" si="8"/>
        <v>3620</v>
      </c>
      <c r="J96" s="590">
        <f t="shared" si="9"/>
        <v>1660</v>
      </c>
      <c r="K96" s="425">
        <f t="shared" si="10"/>
        <v>1740</v>
      </c>
      <c r="L96" s="590">
        <f>' КОРПУС Кухня'!G40</f>
        <v>1790</v>
      </c>
      <c r="M96" s="425">
        <f t="shared" si="11"/>
        <v>1880</v>
      </c>
      <c r="N96" s="395">
        <v>1660</v>
      </c>
      <c r="Q96" s="286"/>
      <c r="S96" s="286"/>
    </row>
    <row r="97" spans="1:19" x14ac:dyDescent="0.25">
      <c r="A97" s="736"/>
      <c r="B97" s="733"/>
      <c r="C97" s="739"/>
      <c r="D97" s="138"/>
      <c r="E97" s="96"/>
      <c r="F97" s="96"/>
      <c r="G97" s="545" t="s">
        <v>163</v>
      </c>
      <c r="H97" s="589">
        <f t="shared" si="12"/>
        <v>3360</v>
      </c>
      <c r="I97" s="425">
        <f t="shared" si="8"/>
        <v>3530</v>
      </c>
      <c r="J97" s="590">
        <f t="shared" si="9"/>
        <v>1570</v>
      </c>
      <c r="K97" s="425">
        <f t="shared" si="10"/>
        <v>1650</v>
      </c>
      <c r="L97" s="590">
        <f>' КОРПУС Кухня'!G40</f>
        <v>1790</v>
      </c>
      <c r="M97" s="425">
        <f t="shared" si="11"/>
        <v>1880</v>
      </c>
      <c r="N97" s="395">
        <v>1570</v>
      </c>
      <c r="Q97" s="286"/>
      <c r="S97" s="286"/>
    </row>
    <row r="98" spans="1:19" x14ac:dyDescent="0.25">
      <c r="A98" s="736"/>
      <c r="B98" s="733"/>
      <c r="C98" s="739"/>
      <c r="D98" s="138"/>
      <c r="E98" s="96"/>
      <c r="F98" s="96"/>
      <c r="G98" s="544" t="s">
        <v>191</v>
      </c>
      <c r="H98" s="589">
        <f t="shared" si="12"/>
        <v>2870</v>
      </c>
      <c r="I98" s="425">
        <f t="shared" si="8"/>
        <v>3010</v>
      </c>
      <c r="J98" s="590">
        <f t="shared" si="9"/>
        <v>1080</v>
      </c>
      <c r="K98" s="425">
        <f t="shared" si="10"/>
        <v>1130</v>
      </c>
      <c r="L98" s="590">
        <f>' КОРПУС Кухня'!G40</f>
        <v>1790</v>
      </c>
      <c r="M98" s="425">
        <f t="shared" si="11"/>
        <v>1880</v>
      </c>
      <c r="N98" s="395">
        <v>1080</v>
      </c>
      <c r="Q98" s="286"/>
      <c r="S98" s="286"/>
    </row>
    <row r="99" spans="1:19" x14ac:dyDescent="0.25">
      <c r="A99" s="737"/>
      <c r="B99" s="734"/>
      <c r="C99" s="740"/>
      <c r="D99" s="139"/>
      <c r="E99" s="96"/>
      <c r="F99" s="96"/>
      <c r="G99" s="544" t="s">
        <v>164</v>
      </c>
      <c r="H99" s="589">
        <f t="shared" si="12"/>
        <v>2820</v>
      </c>
      <c r="I99" s="425">
        <f t="shared" si="8"/>
        <v>2960</v>
      </c>
      <c r="J99" s="590">
        <f t="shared" si="9"/>
        <v>1030</v>
      </c>
      <c r="K99" s="425">
        <f t="shared" si="10"/>
        <v>1080</v>
      </c>
      <c r="L99" s="590">
        <f>' КОРПУС Кухня'!G40</f>
        <v>1790</v>
      </c>
      <c r="M99" s="425">
        <f t="shared" si="11"/>
        <v>1880</v>
      </c>
      <c r="N99" s="395">
        <v>1030</v>
      </c>
      <c r="Q99" s="286"/>
      <c r="S99" s="286"/>
    </row>
    <row r="100" spans="1:19" ht="15" customHeight="1" x14ac:dyDescent="0.25">
      <c r="A100" s="725">
        <v>27</v>
      </c>
      <c r="B100" s="741" t="s">
        <v>160</v>
      </c>
      <c r="C100" s="746" t="s">
        <v>258</v>
      </c>
      <c r="D100" s="778" t="s">
        <v>186</v>
      </c>
      <c r="E100" s="96"/>
      <c r="F100" s="96"/>
      <c r="G100" s="546" t="s">
        <v>165</v>
      </c>
      <c r="H100" s="589">
        <f t="shared" si="12"/>
        <v>3990</v>
      </c>
      <c r="I100" s="425">
        <f t="shared" si="8"/>
        <v>4190</v>
      </c>
      <c r="J100" s="590">
        <f t="shared" si="9"/>
        <v>1150</v>
      </c>
      <c r="K100" s="425">
        <f t="shared" si="10"/>
        <v>1210</v>
      </c>
      <c r="L100" s="590">
        <f>' КОРПУС Кухня'!G44</f>
        <v>2840</v>
      </c>
      <c r="M100" s="425">
        <f t="shared" si="11"/>
        <v>2980</v>
      </c>
      <c r="N100" s="395">
        <v>1150</v>
      </c>
      <c r="Q100" s="286"/>
      <c r="S100" s="286"/>
    </row>
    <row r="101" spans="1:19" x14ac:dyDescent="0.25">
      <c r="A101" s="726"/>
      <c r="B101" s="742"/>
      <c r="C101" s="747"/>
      <c r="D101" s="779"/>
      <c r="E101" s="96"/>
      <c r="F101" s="96"/>
      <c r="G101" s="545" t="s">
        <v>163</v>
      </c>
      <c r="H101" s="589">
        <f t="shared" si="12"/>
        <v>3930</v>
      </c>
      <c r="I101" s="425">
        <f t="shared" si="8"/>
        <v>4120</v>
      </c>
      <c r="J101" s="590">
        <f t="shared" si="9"/>
        <v>1090</v>
      </c>
      <c r="K101" s="425">
        <f t="shared" si="10"/>
        <v>1140</v>
      </c>
      <c r="L101" s="590">
        <f>' КОРПУС Кухня'!G44</f>
        <v>2840</v>
      </c>
      <c r="M101" s="425">
        <f t="shared" si="11"/>
        <v>2980</v>
      </c>
      <c r="N101" s="395">
        <v>1090</v>
      </c>
      <c r="Q101" s="286"/>
      <c r="S101" s="286"/>
    </row>
    <row r="102" spans="1:19" ht="15" customHeight="1" x14ac:dyDescent="0.25">
      <c r="A102" s="726"/>
      <c r="B102" s="742"/>
      <c r="C102" s="747"/>
      <c r="D102" s="779"/>
      <c r="E102" s="96"/>
      <c r="F102" s="96"/>
      <c r="G102" s="544" t="s">
        <v>191</v>
      </c>
      <c r="H102" s="589">
        <f t="shared" si="12"/>
        <v>3630</v>
      </c>
      <c r="I102" s="425">
        <f t="shared" si="8"/>
        <v>3810</v>
      </c>
      <c r="J102" s="590">
        <f t="shared" si="9"/>
        <v>790</v>
      </c>
      <c r="K102" s="425">
        <f t="shared" si="10"/>
        <v>830</v>
      </c>
      <c r="L102" s="590">
        <f>' КОРПУС Кухня'!G44</f>
        <v>2840</v>
      </c>
      <c r="M102" s="425">
        <f t="shared" si="11"/>
        <v>2980</v>
      </c>
      <c r="N102" s="395">
        <v>790</v>
      </c>
      <c r="Q102" s="286"/>
      <c r="S102" s="286"/>
    </row>
    <row r="103" spans="1:19" x14ac:dyDescent="0.25">
      <c r="A103" s="729"/>
      <c r="B103" s="743"/>
      <c r="C103" s="752"/>
      <c r="D103" s="780"/>
      <c r="E103" s="96"/>
      <c r="F103" s="96"/>
      <c r="G103" s="544" t="s">
        <v>164</v>
      </c>
      <c r="H103" s="589">
        <f t="shared" si="12"/>
        <v>3580</v>
      </c>
      <c r="I103" s="425">
        <f t="shared" si="8"/>
        <v>3760</v>
      </c>
      <c r="J103" s="590">
        <f t="shared" si="9"/>
        <v>740</v>
      </c>
      <c r="K103" s="425">
        <f t="shared" si="10"/>
        <v>780</v>
      </c>
      <c r="L103" s="590">
        <f>' КОРПУС Кухня'!G44</f>
        <v>2840</v>
      </c>
      <c r="M103" s="425">
        <f t="shared" si="11"/>
        <v>2980</v>
      </c>
      <c r="N103" s="395">
        <v>740</v>
      </c>
      <c r="Q103" s="286"/>
      <c r="S103" s="286"/>
    </row>
    <row r="104" spans="1:19" ht="15" customHeight="1" x14ac:dyDescent="0.25">
      <c r="A104" s="725">
        <v>28</v>
      </c>
      <c r="B104" s="748" t="s">
        <v>348</v>
      </c>
      <c r="C104" s="746" t="s">
        <v>260</v>
      </c>
      <c r="D104" s="627" t="s">
        <v>23</v>
      </c>
      <c r="E104" s="96">
        <v>3</v>
      </c>
      <c r="F104" s="96">
        <v>0.01</v>
      </c>
      <c r="G104" s="546" t="s">
        <v>165</v>
      </c>
      <c r="H104" s="589">
        <f t="shared" si="12"/>
        <v>1960</v>
      </c>
      <c r="I104" s="425">
        <f t="shared" si="8"/>
        <v>2060</v>
      </c>
      <c r="J104" s="590">
        <f t="shared" si="9"/>
        <v>730</v>
      </c>
      <c r="K104" s="425">
        <f t="shared" si="10"/>
        <v>770</v>
      </c>
      <c r="L104" s="590">
        <f>' КОРПУС Кухня'!G36</f>
        <v>1230</v>
      </c>
      <c r="M104" s="425">
        <f t="shared" si="11"/>
        <v>1290</v>
      </c>
      <c r="N104" s="395">
        <v>730</v>
      </c>
      <c r="Q104" s="286"/>
      <c r="S104" s="286"/>
    </row>
    <row r="105" spans="1:19" x14ac:dyDescent="0.25">
      <c r="A105" s="729"/>
      <c r="B105" s="749"/>
      <c r="C105" s="752"/>
      <c r="D105" s="731"/>
      <c r="E105" s="96"/>
      <c r="F105" s="96"/>
      <c r="G105" s="545" t="s">
        <v>191</v>
      </c>
      <c r="H105" s="589">
        <f t="shared" si="12"/>
        <v>1800</v>
      </c>
      <c r="I105" s="425">
        <f t="shared" si="8"/>
        <v>1890</v>
      </c>
      <c r="J105" s="590">
        <f t="shared" si="9"/>
        <v>570</v>
      </c>
      <c r="K105" s="425">
        <f t="shared" si="10"/>
        <v>600</v>
      </c>
      <c r="L105" s="590">
        <f>' КОРПУС Кухня'!G36</f>
        <v>1230</v>
      </c>
      <c r="M105" s="425">
        <f t="shared" si="11"/>
        <v>1290</v>
      </c>
      <c r="N105" s="395">
        <v>570</v>
      </c>
      <c r="Q105" s="286"/>
      <c r="S105" s="286"/>
    </row>
    <row r="106" spans="1:19" x14ac:dyDescent="0.25">
      <c r="A106" s="725">
        <v>29</v>
      </c>
      <c r="B106" s="226" t="s">
        <v>282</v>
      </c>
      <c r="C106" s="727" t="s">
        <v>287</v>
      </c>
      <c r="D106" s="32" t="s">
        <v>301</v>
      </c>
      <c r="E106" s="96"/>
      <c r="F106" s="96"/>
      <c r="G106" s="546" t="s">
        <v>165</v>
      </c>
      <c r="H106" s="589">
        <f t="shared" si="12"/>
        <v>2230</v>
      </c>
      <c r="I106" s="425">
        <f t="shared" si="8"/>
        <v>2350</v>
      </c>
      <c r="J106" s="590">
        <f t="shared" si="9"/>
        <v>930</v>
      </c>
      <c r="K106" s="425">
        <f t="shared" si="10"/>
        <v>980</v>
      </c>
      <c r="L106" s="590">
        <f>' КОРПУС Кухня'!G41</f>
        <v>1300</v>
      </c>
      <c r="M106" s="425">
        <f t="shared" si="11"/>
        <v>1370</v>
      </c>
      <c r="N106" s="395">
        <v>930</v>
      </c>
      <c r="Q106" s="286"/>
      <c r="S106" s="286"/>
    </row>
    <row r="107" spans="1:19" x14ac:dyDescent="0.25">
      <c r="A107" s="726"/>
      <c r="B107" s="247"/>
      <c r="C107" s="728"/>
      <c r="D107" s="114"/>
      <c r="E107" s="96"/>
      <c r="F107" s="96"/>
      <c r="G107" s="545" t="s">
        <v>191</v>
      </c>
      <c r="H107" s="589">
        <f t="shared" si="12"/>
        <v>2050</v>
      </c>
      <c r="I107" s="425">
        <f t="shared" si="8"/>
        <v>2160</v>
      </c>
      <c r="J107" s="590">
        <f t="shared" si="9"/>
        <v>750</v>
      </c>
      <c r="K107" s="425">
        <f t="shared" si="10"/>
        <v>790</v>
      </c>
      <c r="L107" s="590">
        <f>' КОРПУС Кухня'!G41</f>
        <v>1300</v>
      </c>
      <c r="M107" s="425">
        <f t="shared" si="11"/>
        <v>1370</v>
      </c>
      <c r="N107" s="395">
        <v>750</v>
      </c>
      <c r="Q107" s="286"/>
      <c r="S107" s="286"/>
    </row>
    <row r="108" spans="1:19" ht="15" customHeight="1" x14ac:dyDescent="0.25">
      <c r="A108" s="725">
        <v>30</v>
      </c>
      <c r="B108" s="748" t="s">
        <v>346</v>
      </c>
      <c r="C108" s="746" t="s">
        <v>258</v>
      </c>
      <c r="D108" s="627" t="s">
        <v>20</v>
      </c>
      <c r="E108" s="96">
        <v>4</v>
      </c>
      <c r="F108" s="96">
        <v>0.01</v>
      </c>
      <c r="G108" s="546" t="s">
        <v>165</v>
      </c>
      <c r="H108" s="589">
        <f t="shared" si="12"/>
        <v>3220</v>
      </c>
      <c r="I108" s="425">
        <f t="shared" si="8"/>
        <v>3380</v>
      </c>
      <c r="J108" s="590">
        <f t="shared" si="9"/>
        <v>940</v>
      </c>
      <c r="K108" s="425">
        <f t="shared" si="10"/>
        <v>990</v>
      </c>
      <c r="L108" s="590">
        <f>' КОРПУС Кухня'!G39</f>
        <v>2280</v>
      </c>
      <c r="M108" s="425">
        <f t="shared" si="11"/>
        <v>2390</v>
      </c>
      <c r="N108" s="395">
        <v>940</v>
      </c>
      <c r="Q108" s="286"/>
      <c r="S108" s="286"/>
    </row>
    <row r="109" spans="1:19" x14ac:dyDescent="0.25">
      <c r="A109" s="726"/>
      <c r="B109" s="756"/>
      <c r="C109" s="747"/>
      <c r="D109" s="730"/>
      <c r="E109" s="96"/>
      <c r="F109" s="96"/>
      <c r="G109" s="545" t="s">
        <v>163</v>
      </c>
      <c r="H109" s="589">
        <f t="shared" si="12"/>
        <v>3160</v>
      </c>
      <c r="I109" s="425">
        <f t="shared" si="8"/>
        <v>3310</v>
      </c>
      <c r="J109" s="590">
        <f t="shared" si="9"/>
        <v>880</v>
      </c>
      <c r="K109" s="425">
        <f t="shared" si="10"/>
        <v>920</v>
      </c>
      <c r="L109" s="590">
        <f>' КОРПУС Кухня'!G39</f>
        <v>2280</v>
      </c>
      <c r="M109" s="425">
        <f t="shared" si="11"/>
        <v>2390</v>
      </c>
      <c r="N109" s="395">
        <v>880</v>
      </c>
      <c r="Q109" s="286"/>
      <c r="S109" s="286"/>
    </row>
    <row r="110" spans="1:19" x14ac:dyDescent="0.25">
      <c r="A110" s="726"/>
      <c r="B110" s="756"/>
      <c r="C110" s="747"/>
      <c r="D110" s="730"/>
      <c r="E110" s="96"/>
      <c r="F110" s="96"/>
      <c r="G110" s="545" t="s">
        <v>191</v>
      </c>
      <c r="H110" s="589">
        <f t="shared" si="12"/>
        <v>3000</v>
      </c>
      <c r="I110" s="425">
        <f t="shared" si="8"/>
        <v>3150</v>
      </c>
      <c r="J110" s="590">
        <f t="shared" si="9"/>
        <v>720</v>
      </c>
      <c r="K110" s="425">
        <f t="shared" si="10"/>
        <v>760</v>
      </c>
      <c r="L110" s="590">
        <f>' КОРПУС Кухня'!G39</f>
        <v>2280</v>
      </c>
      <c r="M110" s="425">
        <f t="shared" si="11"/>
        <v>2390</v>
      </c>
      <c r="N110" s="395">
        <v>720</v>
      </c>
      <c r="Q110" s="286"/>
      <c r="S110" s="286"/>
    </row>
    <row r="111" spans="1:19" x14ac:dyDescent="0.25">
      <c r="A111" s="729"/>
      <c r="B111" s="749"/>
      <c r="C111" s="752"/>
      <c r="D111" s="731"/>
      <c r="E111" s="96"/>
      <c r="F111" s="96"/>
      <c r="G111" s="545" t="s">
        <v>164</v>
      </c>
      <c r="H111" s="589">
        <f t="shared" si="12"/>
        <v>2940</v>
      </c>
      <c r="I111" s="425">
        <f t="shared" si="8"/>
        <v>3080</v>
      </c>
      <c r="J111" s="590">
        <f t="shared" si="9"/>
        <v>660</v>
      </c>
      <c r="K111" s="425">
        <f t="shared" si="10"/>
        <v>690</v>
      </c>
      <c r="L111" s="590">
        <f>' КОРПУС Кухня'!G39</f>
        <v>2280</v>
      </c>
      <c r="M111" s="425">
        <f t="shared" si="11"/>
        <v>2390</v>
      </c>
      <c r="N111" s="395">
        <v>660</v>
      </c>
      <c r="Q111" s="286"/>
      <c r="S111" s="286"/>
    </row>
    <row r="112" spans="1:19" x14ac:dyDescent="0.25">
      <c r="A112" s="760">
        <v>31</v>
      </c>
      <c r="B112" s="763" t="s">
        <v>226</v>
      </c>
      <c r="C112" s="764" t="s">
        <v>112</v>
      </c>
      <c r="D112" s="611" t="s">
        <v>113</v>
      </c>
      <c r="E112" s="186"/>
      <c r="F112" s="186"/>
      <c r="G112" s="543" t="s">
        <v>165</v>
      </c>
      <c r="H112" s="589">
        <f t="shared" si="12"/>
        <v>3040</v>
      </c>
      <c r="I112" s="425">
        <f t="shared" si="8"/>
        <v>3190</v>
      </c>
      <c r="J112" s="590">
        <f t="shared" si="9"/>
        <v>1480</v>
      </c>
      <c r="K112" s="425">
        <f t="shared" si="10"/>
        <v>1550</v>
      </c>
      <c r="L112" s="590">
        <f>' КОРПУС Кухня'!G45</f>
        <v>1560</v>
      </c>
      <c r="M112" s="425">
        <f t="shared" si="11"/>
        <v>1640</v>
      </c>
      <c r="N112" s="395">
        <v>1480</v>
      </c>
      <c r="Q112" s="286"/>
      <c r="S112" s="286"/>
    </row>
    <row r="113" spans="1:19" x14ac:dyDescent="0.25">
      <c r="A113" s="760"/>
      <c r="B113" s="763"/>
      <c r="C113" s="764"/>
      <c r="D113" s="761"/>
      <c r="E113" s="186"/>
      <c r="F113" s="186"/>
      <c r="G113" s="544" t="s">
        <v>163</v>
      </c>
      <c r="H113" s="589">
        <f t="shared" si="12"/>
        <v>3010</v>
      </c>
      <c r="I113" s="425">
        <f t="shared" si="8"/>
        <v>3160</v>
      </c>
      <c r="J113" s="590">
        <f t="shared" si="9"/>
        <v>1450</v>
      </c>
      <c r="K113" s="425">
        <f t="shared" si="10"/>
        <v>1520</v>
      </c>
      <c r="L113" s="590">
        <f>' КОРПУС Кухня'!G45</f>
        <v>1560</v>
      </c>
      <c r="M113" s="425">
        <f t="shared" si="11"/>
        <v>1640</v>
      </c>
      <c r="N113" s="395">
        <v>1450</v>
      </c>
      <c r="Q113" s="286"/>
      <c r="S113" s="286"/>
    </row>
    <row r="114" spans="1:19" x14ac:dyDescent="0.25">
      <c r="A114" s="760"/>
      <c r="B114" s="763"/>
      <c r="C114" s="764"/>
      <c r="D114" s="761"/>
      <c r="E114" s="186"/>
      <c r="F114" s="186"/>
      <c r="G114" s="544" t="s">
        <v>191</v>
      </c>
      <c r="H114" s="589">
        <f t="shared" si="12"/>
        <v>2690</v>
      </c>
      <c r="I114" s="425">
        <f t="shared" si="8"/>
        <v>2830</v>
      </c>
      <c r="J114" s="590">
        <f t="shared" si="9"/>
        <v>1130</v>
      </c>
      <c r="K114" s="425">
        <f t="shared" si="10"/>
        <v>1190</v>
      </c>
      <c r="L114" s="590">
        <f>' КОРПУС Кухня'!G45</f>
        <v>1560</v>
      </c>
      <c r="M114" s="425">
        <f t="shared" si="11"/>
        <v>1640</v>
      </c>
      <c r="N114" s="395">
        <v>1130</v>
      </c>
      <c r="Q114" s="286"/>
      <c r="S114" s="286"/>
    </row>
    <row r="115" spans="1:19" x14ac:dyDescent="0.25">
      <c r="A115" s="760"/>
      <c r="B115" s="763"/>
      <c r="C115" s="764"/>
      <c r="D115" s="762"/>
      <c r="E115" s="186"/>
      <c r="F115" s="186"/>
      <c r="G115" s="544" t="s">
        <v>164</v>
      </c>
      <c r="H115" s="589">
        <f t="shared" si="12"/>
        <v>2600</v>
      </c>
      <c r="I115" s="425">
        <f t="shared" si="8"/>
        <v>2730</v>
      </c>
      <c r="J115" s="590">
        <f t="shared" si="9"/>
        <v>1040</v>
      </c>
      <c r="K115" s="425">
        <f t="shared" si="10"/>
        <v>1090</v>
      </c>
      <c r="L115" s="590">
        <f>' КОРПУС Кухня'!G45</f>
        <v>1560</v>
      </c>
      <c r="M115" s="425">
        <f t="shared" si="11"/>
        <v>1640</v>
      </c>
      <c r="N115" s="395">
        <v>1040</v>
      </c>
      <c r="Q115" s="286"/>
      <c r="S115" s="286"/>
    </row>
    <row r="116" spans="1:19" x14ac:dyDescent="0.25">
      <c r="A116" s="775">
        <v>32</v>
      </c>
      <c r="B116" s="741" t="s">
        <v>428</v>
      </c>
      <c r="C116" s="764" t="s">
        <v>112</v>
      </c>
      <c r="D116" s="611" t="s">
        <v>429</v>
      </c>
      <c r="E116" s="186"/>
      <c r="F116" s="186"/>
      <c r="G116" s="543" t="s">
        <v>165</v>
      </c>
      <c r="H116" s="589">
        <f t="shared" si="12"/>
        <v>3530</v>
      </c>
      <c r="I116" s="425">
        <f t="shared" si="8"/>
        <v>3710</v>
      </c>
      <c r="J116" s="590">
        <f t="shared" si="9"/>
        <v>1740</v>
      </c>
      <c r="K116" s="425">
        <f t="shared" si="10"/>
        <v>1830</v>
      </c>
      <c r="L116" s="590">
        <f>' КОРПУС Кухня'!G46</f>
        <v>1790</v>
      </c>
      <c r="M116" s="425">
        <f t="shared" si="11"/>
        <v>1880</v>
      </c>
      <c r="N116" s="395">
        <v>1740</v>
      </c>
      <c r="Q116" s="286"/>
      <c r="S116" s="286"/>
    </row>
    <row r="117" spans="1:19" x14ac:dyDescent="0.25">
      <c r="A117" s="776"/>
      <c r="B117" s="773"/>
      <c r="C117" s="764"/>
      <c r="D117" s="761"/>
      <c r="E117" s="186"/>
      <c r="F117" s="186"/>
      <c r="G117" s="544" t="s">
        <v>163</v>
      </c>
      <c r="H117" s="589">
        <f t="shared" si="12"/>
        <v>3340</v>
      </c>
      <c r="I117" s="425">
        <f t="shared" si="8"/>
        <v>3510</v>
      </c>
      <c r="J117" s="590">
        <f t="shared" si="9"/>
        <v>1550</v>
      </c>
      <c r="K117" s="425">
        <f t="shared" si="10"/>
        <v>1630</v>
      </c>
      <c r="L117" s="590">
        <f>' КОРПУС Кухня'!G46</f>
        <v>1790</v>
      </c>
      <c r="M117" s="425">
        <f t="shared" si="11"/>
        <v>1880</v>
      </c>
      <c r="N117" s="395">
        <v>1550</v>
      </c>
      <c r="Q117" s="286"/>
      <c r="S117" s="286"/>
    </row>
    <row r="118" spans="1:19" x14ac:dyDescent="0.25">
      <c r="A118" s="776"/>
      <c r="B118" s="773"/>
      <c r="C118" s="764"/>
      <c r="D118" s="761"/>
      <c r="E118" s="186"/>
      <c r="F118" s="186"/>
      <c r="G118" s="544" t="s">
        <v>191</v>
      </c>
      <c r="H118" s="589">
        <f t="shared" si="12"/>
        <v>3040</v>
      </c>
      <c r="I118" s="425">
        <f t="shared" si="8"/>
        <v>3190</v>
      </c>
      <c r="J118" s="590">
        <f t="shared" si="9"/>
        <v>1250</v>
      </c>
      <c r="K118" s="425">
        <f t="shared" si="10"/>
        <v>1310</v>
      </c>
      <c r="L118" s="590">
        <f>' КОРПУС Кухня'!G46</f>
        <v>1790</v>
      </c>
      <c r="M118" s="425">
        <f t="shared" si="11"/>
        <v>1880</v>
      </c>
      <c r="N118" s="395">
        <v>1250</v>
      </c>
      <c r="Q118" s="286"/>
      <c r="S118" s="286"/>
    </row>
    <row r="119" spans="1:19" x14ac:dyDescent="0.25">
      <c r="A119" s="777"/>
      <c r="B119" s="774"/>
      <c r="C119" s="764"/>
      <c r="D119" s="762"/>
      <c r="E119" s="186"/>
      <c r="F119" s="186"/>
      <c r="G119" s="544" t="s">
        <v>164</v>
      </c>
      <c r="H119" s="589">
        <f t="shared" si="12"/>
        <v>2830</v>
      </c>
      <c r="I119" s="425">
        <f t="shared" si="8"/>
        <v>2970</v>
      </c>
      <c r="J119" s="590">
        <f t="shared" si="9"/>
        <v>1040</v>
      </c>
      <c r="K119" s="425">
        <f t="shared" si="10"/>
        <v>1090</v>
      </c>
      <c r="L119" s="590">
        <f>' КОРПУС Кухня'!G46</f>
        <v>1790</v>
      </c>
      <c r="M119" s="425">
        <f t="shared" si="11"/>
        <v>1880</v>
      </c>
      <c r="N119" s="395">
        <v>1040</v>
      </c>
      <c r="Q119" s="286"/>
      <c r="S119" s="286"/>
    </row>
    <row r="120" spans="1:19" x14ac:dyDescent="0.25">
      <c r="A120" s="760">
        <v>33</v>
      </c>
      <c r="B120" s="768" t="s">
        <v>331</v>
      </c>
      <c r="C120" s="765" t="s">
        <v>258</v>
      </c>
      <c r="D120" s="611" t="s">
        <v>342</v>
      </c>
      <c r="E120" s="186"/>
      <c r="F120" s="186"/>
      <c r="G120" s="543" t="s">
        <v>165</v>
      </c>
      <c r="H120" s="589">
        <f t="shared" si="12"/>
        <v>2710</v>
      </c>
      <c r="I120" s="425">
        <f t="shared" ref="I120:I154" si="13">M120+K120</f>
        <v>2840</v>
      </c>
      <c r="J120" s="590">
        <f t="shared" ref="J120:J154" si="14">ROUND(N120*(1+ОбщаяНаценка/100),-1)</f>
        <v>1030</v>
      </c>
      <c r="K120" s="425">
        <f t="shared" ref="K120:K154" si="15">ROUND(J120*1.05,-1)</f>
        <v>1080</v>
      </c>
      <c r="L120" s="590">
        <f>' КОРПУС Кухня'!G47</f>
        <v>1680</v>
      </c>
      <c r="M120" s="425">
        <f t="shared" si="11"/>
        <v>1760</v>
      </c>
      <c r="N120" s="395">
        <v>1030</v>
      </c>
      <c r="Q120" s="286"/>
      <c r="S120" s="286"/>
    </row>
    <row r="121" spans="1:19" x14ac:dyDescent="0.25">
      <c r="A121" s="760"/>
      <c r="B121" s="768"/>
      <c r="C121" s="766"/>
      <c r="D121" s="772"/>
      <c r="E121" s="186"/>
      <c r="F121" s="186"/>
      <c r="G121" s="544" t="s">
        <v>163</v>
      </c>
      <c r="H121" s="589">
        <f t="shared" si="12"/>
        <v>2660</v>
      </c>
      <c r="I121" s="425">
        <f t="shared" si="13"/>
        <v>2790</v>
      </c>
      <c r="J121" s="590">
        <f t="shared" si="14"/>
        <v>980</v>
      </c>
      <c r="K121" s="425">
        <f t="shared" si="15"/>
        <v>1030</v>
      </c>
      <c r="L121" s="590">
        <f>' КОРПУС Кухня'!G47</f>
        <v>1680</v>
      </c>
      <c r="M121" s="425">
        <f t="shared" si="11"/>
        <v>1760</v>
      </c>
      <c r="N121" s="395">
        <v>980</v>
      </c>
      <c r="Q121" s="286"/>
      <c r="S121" s="286"/>
    </row>
    <row r="122" spans="1:19" x14ac:dyDescent="0.25">
      <c r="A122" s="760"/>
      <c r="B122" s="768"/>
      <c r="C122" s="766"/>
      <c r="D122" s="772"/>
      <c r="E122" s="186"/>
      <c r="F122" s="186"/>
      <c r="G122" s="544" t="s">
        <v>191</v>
      </c>
      <c r="H122" s="589">
        <f t="shared" si="12"/>
        <v>2360</v>
      </c>
      <c r="I122" s="425">
        <f t="shared" si="13"/>
        <v>2470</v>
      </c>
      <c r="J122" s="590">
        <f t="shared" si="14"/>
        <v>680</v>
      </c>
      <c r="K122" s="425">
        <f t="shared" si="15"/>
        <v>710</v>
      </c>
      <c r="L122" s="590">
        <f>' КОРПУС Кухня'!G47</f>
        <v>1680</v>
      </c>
      <c r="M122" s="425">
        <f t="shared" si="11"/>
        <v>1760</v>
      </c>
      <c r="N122" s="395">
        <v>680</v>
      </c>
      <c r="Q122" s="286"/>
      <c r="S122" s="286"/>
    </row>
    <row r="123" spans="1:19" x14ac:dyDescent="0.25">
      <c r="A123" s="760"/>
      <c r="B123" s="768"/>
      <c r="C123" s="767"/>
      <c r="D123" s="612"/>
      <c r="E123" s="186"/>
      <c r="F123" s="186"/>
      <c r="G123" s="544" t="s">
        <v>164</v>
      </c>
      <c r="H123" s="589">
        <f t="shared" si="12"/>
        <v>2250</v>
      </c>
      <c r="I123" s="425">
        <f t="shared" si="13"/>
        <v>2360</v>
      </c>
      <c r="J123" s="590">
        <f t="shared" si="14"/>
        <v>570</v>
      </c>
      <c r="K123" s="425">
        <f t="shared" si="15"/>
        <v>600</v>
      </c>
      <c r="L123" s="590">
        <f>' КОРПУС Кухня'!G47</f>
        <v>1680</v>
      </c>
      <c r="M123" s="425">
        <f t="shared" si="11"/>
        <v>1760</v>
      </c>
      <c r="N123" s="395">
        <v>570</v>
      </c>
      <c r="Q123" s="286"/>
      <c r="S123" s="286"/>
    </row>
    <row r="124" spans="1:19" x14ac:dyDescent="0.25">
      <c r="A124" s="725">
        <v>34</v>
      </c>
      <c r="B124" s="769" t="s">
        <v>332</v>
      </c>
      <c r="C124" s="765" t="s">
        <v>258</v>
      </c>
      <c r="D124" s="194" t="s">
        <v>343</v>
      </c>
      <c r="E124" s="186"/>
      <c r="F124" s="186"/>
      <c r="G124" s="543" t="s">
        <v>165</v>
      </c>
      <c r="H124" s="589">
        <f t="shared" si="12"/>
        <v>3380</v>
      </c>
      <c r="I124" s="425">
        <f t="shared" si="13"/>
        <v>3550</v>
      </c>
      <c r="J124" s="590">
        <f t="shared" si="14"/>
        <v>1250</v>
      </c>
      <c r="K124" s="425">
        <f t="shared" si="15"/>
        <v>1310</v>
      </c>
      <c r="L124" s="590">
        <f>' КОРПУС Кухня'!G48</f>
        <v>2130</v>
      </c>
      <c r="M124" s="425">
        <f t="shared" si="11"/>
        <v>2240</v>
      </c>
      <c r="N124" s="395">
        <v>1250</v>
      </c>
      <c r="Q124" s="286"/>
      <c r="S124" s="286"/>
    </row>
    <row r="125" spans="1:19" x14ac:dyDescent="0.25">
      <c r="A125" s="726"/>
      <c r="B125" s="770"/>
      <c r="C125" s="766"/>
      <c r="D125" s="203"/>
      <c r="E125" s="186"/>
      <c r="F125" s="186"/>
      <c r="G125" s="544" t="s">
        <v>163</v>
      </c>
      <c r="H125" s="589">
        <f t="shared" si="12"/>
        <v>3360</v>
      </c>
      <c r="I125" s="425">
        <f t="shared" si="13"/>
        <v>3530</v>
      </c>
      <c r="J125" s="590">
        <f t="shared" si="14"/>
        <v>1230</v>
      </c>
      <c r="K125" s="425">
        <f t="shared" si="15"/>
        <v>1290</v>
      </c>
      <c r="L125" s="590">
        <f>' КОРПУС Кухня'!G48</f>
        <v>2130</v>
      </c>
      <c r="M125" s="425">
        <f t="shared" si="11"/>
        <v>2240</v>
      </c>
      <c r="N125" s="395">
        <v>1230</v>
      </c>
      <c r="Q125" s="286"/>
      <c r="S125" s="286"/>
    </row>
    <row r="126" spans="1:19" x14ac:dyDescent="0.25">
      <c r="A126" s="726"/>
      <c r="B126" s="770"/>
      <c r="C126" s="766"/>
      <c r="D126" s="203"/>
      <c r="E126" s="186"/>
      <c r="F126" s="186"/>
      <c r="G126" s="544" t="s">
        <v>191</v>
      </c>
      <c r="H126" s="589">
        <f t="shared" si="12"/>
        <v>2920</v>
      </c>
      <c r="I126" s="425">
        <f t="shared" si="13"/>
        <v>3070</v>
      </c>
      <c r="J126" s="590">
        <f t="shared" si="14"/>
        <v>790</v>
      </c>
      <c r="K126" s="425">
        <f t="shared" si="15"/>
        <v>830</v>
      </c>
      <c r="L126" s="590">
        <f>' КОРПУС Кухня'!G48</f>
        <v>2130</v>
      </c>
      <c r="M126" s="425">
        <f t="shared" si="11"/>
        <v>2240</v>
      </c>
      <c r="N126" s="395">
        <v>790</v>
      </c>
      <c r="Q126" s="286"/>
      <c r="S126" s="286"/>
    </row>
    <row r="127" spans="1:19" x14ac:dyDescent="0.25">
      <c r="A127" s="729"/>
      <c r="B127" s="771"/>
      <c r="C127" s="767"/>
      <c r="D127" s="205"/>
      <c r="E127" s="186"/>
      <c r="F127" s="186"/>
      <c r="G127" s="544" t="s">
        <v>164</v>
      </c>
      <c r="H127" s="589">
        <f t="shared" si="12"/>
        <v>2810</v>
      </c>
      <c r="I127" s="425">
        <f t="shared" si="13"/>
        <v>2950</v>
      </c>
      <c r="J127" s="590">
        <f t="shared" si="14"/>
        <v>680</v>
      </c>
      <c r="K127" s="425">
        <f t="shared" si="15"/>
        <v>710</v>
      </c>
      <c r="L127" s="590">
        <f>' КОРПУС Кухня'!G48</f>
        <v>2130</v>
      </c>
      <c r="M127" s="425">
        <f t="shared" si="11"/>
        <v>2240</v>
      </c>
      <c r="N127" s="395">
        <v>680</v>
      </c>
      <c r="Q127" s="286"/>
      <c r="S127" s="286"/>
    </row>
    <row r="128" spans="1:19" x14ac:dyDescent="0.25">
      <c r="A128" s="760">
        <v>35</v>
      </c>
      <c r="B128" s="748" t="s">
        <v>344</v>
      </c>
      <c r="C128" s="746" t="s">
        <v>256</v>
      </c>
      <c r="D128" s="627" t="s">
        <v>19</v>
      </c>
      <c r="E128" s="96">
        <v>8</v>
      </c>
      <c r="F128" s="96">
        <v>0.02</v>
      </c>
      <c r="G128" s="546" t="s">
        <v>165</v>
      </c>
      <c r="H128" s="589">
        <f t="shared" si="12"/>
        <v>3430</v>
      </c>
      <c r="I128" s="425">
        <f t="shared" si="13"/>
        <v>3600</v>
      </c>
      <c r="J128" s="590">
        <f t="shared" si="14"/>
        <v>1770</v>
      </c>
      <c r="K128" s="425">
        <f t="shared" si="15"/>
        <v>1860</v>
      </c>
      <c r="L128" s="590">
        <f>' КОРПУС Кухня'!G49</f>
        <v>1660</v>
      </c>
      <c r="M128" s="425">
        <f t="shared" si="11"/>
        <v>1740</v>
      </c>
      <c r="N128" s="395">
        <v>1770</v>
      </c>
      <c r="Q128" s="286"/>
      <c r="S128" s="286"/>
    </row>
    <row r="129" spans="1:19" x14ac:dyDescent="0.25">
      <c r="A129" s="760"/>
      <c r="B129" s="756"/>
      <c r="C129" s="747"/>
      <c r="D129" s="730"/>
      <c r="E129" s="96"/>
      <c r="F129" s="96"/>
      <c r="G129" s="545" t="s">
        <v>163</v>
      </c>
      <c r="H129" s="589">
        <f t="shared" si="12"/>
        <v>3300</v>
      </c>
      <c r="I129" s="425">
        <f t="shared" si="13"/>
        <v>3460</v>
      </c>
      <c r="J129" s="590">
        <f t="shared" si="14"/>
        <v>1640</v>
      </c>
      <c r="K129" s="425">
        <f t="shared" si="15"/>
        <v>1720</v>
      </c>
      <c r="L129" s="590">
        <f>' КОРПУС Кухня'!G49</f>
        <v>1660</v>
      </c>
      <c r="M129" s="425">
        <f t="shared" si="11"/>
        <v>1740</v>
      </c>
      <c r="N129" s="395">
        <v>1640</v>
      </c>
      <c r="Q129" s="286"/>
      <c r="S129" s="286"/>
    </row>
    <row r="130" spans="1:19" x14ac:dyDescent="0.25">
      <c r="A130" s="760"/>
      <c r="B130" s="756"/>
      <c r="C130" s="747"/>
      <c r="D130" s="730"/>
      <c r="E130" s="96"/>
      <c r="F130" s="96"/>
      <c r="G130" s="545" t="s">
        <v>191</v>
      </c>
      <c r="H130" s="589">
        <f t="shared" si="12"/>
        <v>2930</v>
      </c>
      <c r="I130" s="425">
        <f t="shared" si="13"/>
        <v>3070</v>
      </c>
      <c r="J130" s="590">
        <f t="shared" si="14"/>
        <v>1270</v>
      </c>
      <c r="K130" s="425">
        <f t="shared" si="15"/>
        <v>1330</v>
      </c>
      <c r="L130" s="590">
        <f>' КОРПУС Кухня'!G49</f>
        <v>1660</v>
      </c>
      <c r="M130" s="425">
        <f t="shared" si="11"/>
        <v>1740</v>
      </c>
      <c r="N130" s="395">
        <v>1270</v>
      </c>
      <c r="Q130" s="286"/>
      <c r="S130" s="286"/>
    </row>
    <row r="131" spans="1:19" x14ac:dyDescent="0.25">
      <c r="A131" s="760"/>
      <c r="B131" s="756"/>
      <c r="C131" s="747"/>
      <c r="D131" s="731"/>
      <c r="E131" s="96"/>
      <c r="F131" s="96"/>
      <c r="G131" s="545" t="s">
        <v>164</v>
      </c>
      <c r="H131" s="589">
        <f t="shared" si="12"/>
        <v>2820</v>
      </c>
      <c r="I131" s="425">
        <f t="shared" si="13"/>
        <v>2960</v>
      </c>
      <c r="J131" s="590">
        <f t="shared" si="14"/>
        <v>1160</v>
      </c>
      <c r="K131" s="425">
        <f t="shared" si="15"/>
        <v>1220</v>
      </c>
      <c r="L131" s="590">
        <f>' КОРПУС Кухня'!G49</f>
        <v>1660</v>
      </c>
      <c r="M131" s="425">
        <f t="shared" si="11"/>
        <v>1740</v>
      </c>
      <c r="N131" s="395">
        <v>1160</v>
      </c>
      <c r="Q131" s="286"/>
      <c r="S131" s="286"/>
    </row>
    <row r="132" spans="1:19" x14ac:dyDescent="0.25">
      <c r="A132" s="725">
        <v>36</v>
      </c>
      <c r="B132" s="741" t="s">
        <v>125</v>
      </c>
      <c r="C132" s="757" t="s">
        <v>253</v>
      </c>
      <c r="D132" s="206" t="s">
        <v>138</v>
      </c>
      <c r="E132" s="186"/>
      <c r="F132" s="186"/>
      <c r="G132" s="543" t="s">
        <v>165</v>
      </c>
      <c r="H132" s="589">
        <f t="shared" si="12"/>
        <v>4270</v>
      </c>
      <c r="I132" s="425">
        <f t="shared" si="13"/>
        <v>4480</v>
      </c>
      <c r="J132" s="590">
        <f t="shared" si="14"/>
        <v>2190</v>
      </c>
      <c r="K132" s="425">
        <f t="shared" si="15"/>
        <v>2300</v>
      </c>
      <c r="L132" s="884">
        <f>' КОРПУС Кухня'!G50</f>
        <v>2080</v>
      </c>
      <c r="M132" s="425">
        <f t="shared" si="11"/>
        <v>2180</v>
      </c>
      <c r="N132" s="395">
        <v>2190</v>
      </c>
      <c r="Q132" s="286"/>
      <c r="S132" s="286"/>
    </row>
    <row r="133" spans="1:19" ht="15" customHeight="1" x14ac:dyDescent="0.25">
      <c r="A133" s="726"/>
      <c r="B133" s="742"/>
      <c r="C133" s="758"/>
      <c r="D133" s="207"/>
      <c r="E133" s="186"/>
      <c r="F133" s="186"/>
      <c r="G133" s="544" t="s">
        <v>163</v>
      </c>
      <c r="H133" s="589">
        <f t="shared" si="12"/>
        <v>4140</v>
      </c>
      <c r="I133" s="425">
        <f t="shared" si="13"/>
        <v>4340</v>
      </c>
      <c r="J133" s="590">
        <f t="shared" si="14"/>
        <v>2060</v>
      </c>
      <c r="K133" s="425">
        <f t="shared" si="15"/>
        <v>2160</v>
      </c>
      <c r="L133" s="884">
        <f>' КОРПУС Кухня'!G50</f>
        <v>2080</v>
      </c>
      <c r="M133" s="425">
        <f t="shared" si="11"/>
        <v>2180</v>
      </c>
      <c r="N133" s="395">
        <v>2060</v>
      </c>
      <c r="Q133" s="286"/>
      <c r="S133" s="286"/>
    </row>
    <row r="134" spans="1:19" x14ac:dyDescent="0.25">
      <c r="A134" s="726"/>
      <c r="B134" s="742"/>
      <c r="C134" s="758"/>
      <c r="D134" s="208"/>
      <c r="E134" s="186"/>
      <c r="F134" s="186"/>
      <c r="G134" s="544" t="s">
        <v>191</v>
      </c>
      <c r="H134" s="589">
        <f t="shared" si="12"/>
        <v>3490</v>
      </c>
      <c r="I134" s="425">
        <f t="shared" si="13"/>
        <v>3660</v>
      </c>
      <c r="J134" s="590">
        <f t="shared" si="14"/>
        <v>1410</v>
      </c>
      <c r="K134" s="425">
        <f t="shared" si="15"/>
        <v>1480</v>
      </c>
      <c r="L134" s="884">
        <f>' КОРПУС Кухня'!G50</f>
        <v>2080</v>
      </c>
      <c r="M134" s="425">
        <f t="shared" si="11"/>
        <v>2180</v>
      </c>
      <c r="N134" s="395">
        <v>1410</v>
      </c>
      <c r="Q134" s="286"/>
      <c r="S134" s="286"/>
    </row>
    <row r="135" spans="1:19" x14ac:dyDescent="0.25">
      <c r="A135" s="729"/>
      <c r="B135" s="743"/>
      <c r="C135" s="759"/>
      <c r="D135" s="208"/>
      <c r="E135" s="186"/>
      <c r="F135" s="186"/>
      <c r="G135" s="544" t="s">
        <v>164</v>
      </c>
      <c r="H135" s="589">
        <f t="shared" si="12"/>
        <v>3420</v>
      </c>
      <c r="I135" s="425">
        <f t="shared" si="13"/>
        <v>3590</v>
      </c>
      <c r="J135" s="590">
        <f t="shared" si="14"/>
        <v>1340</v>
      </c>
      <c r="K135" s="425">
        <f t="shared" si="15"/>
        <v>1410</v>
      </c>
      <c r="L135" s="884">
        <f>' КОРПУС Кухня'!G50</f>
        <v>2080</v>
      </c>
      <c r="M135" s="425">
        <f t="shared" si="11"/>
        <v>2180</v>
      </c>
      <c r="N135" s="395">
        <v>1340</v>
      </c>
      <c r="Q135" s="286"/>
      <c r="S135" s="286"/>
    </row>
    <row r="136" spans="1:19" ht="21.75" customHeight="1" x14ac:dyDescent="0.25">
      <c r="A136" s="239">
        <v>37</v>
      </c>
      <c r="B136" s="225" t="s">
        <v>48</v>
      </c>
      <c r="C136" s="119" t="s">
        <v>49</v>
      </c>
      <c r="D136" s="115" t="s">
        <v>50</v>
      </c>
      <c r="E136" s="96">
        <v>5</v>
      </c>
      <c r="F136" s="96">
        <v>0.01</v>
      </c>
      <c r="G136" s="303" t="s">
        <v>12</v>
      </c>
      <c r="H136" s="589">
        <f t="shared" si="12"/>
        <v>2720</v>
      </c>
      <c r="I136" s="425">
        <f t="shared" si="13"/>
        <v>2850</v>
      </c>
      <c r="J136" s="590">
        <f t="shared" si="14"/>
        <v>1060</v>
      </c>
      <c r="K136" s="425">
        <f t="shared" si="15"/>
        <v>1110</v>
      </c>
      <c r="L136" s="590">
        <f>' КОРПУС Кухня'!G51</f>
        <v>1660</v>
      </c>
      <c r="M136" s="425">
        <f t="shared" si="11"/>
        <v>1740</v>
      </c>
      <c r="N136" s="395">
        <v>1060</v>
      </c>
      <c r="Q136" s="286"/>
      <c r="S136" s="286"/>
    </row>
    <row r="137" spans="1:19" ht="15" customHeight="1" x14ac:dyDescent="0.25">
      <c r="A137" s="239">
        <v>38</v>
      </c>
      <c r="B137" s="225" t="s">
        <v>45</v>
      </c>
      <c r="C137" s="119" t="s">
        <v>46</v>
      </c>
      <c r="D137" s="115" t="s">
        <v>39</v>
      </c>
      <c r="E137" s="96">
        <v>6</v>
      </c>
      <c r="F137" s="96">
        <v>0.01</v>
      </c>
      <c r="G137" s="303" t="s">
        <v>12</v>
      </c>
      <c r="H137" s="589">
        <f t="shared" si="12"/>
        <v>2780</v>
      </c>
      <c r="I137" s="425">
        <f t="shared" si="13"/>
        <v>2920</v>
      </c>
      <c r="J137" s="590">
        <f t="shared" si="14"/>
        <v>1350</v>
      </c>
      <c r="K137" s="425">
        <f t="shared" si="15"/>
        <v>1420</v>
      </c>
      <c r="L137" s="590">
        <f>' КОРПУС Кухня'!G53</f>
        <v>1430</v>
      </c>
      <c r="M137" s="425">
        <f t="shared" si="11"/>
        <v>1500</v>
      </c>
      <c r="N137" s="395">
        <v>1350</v>
      </c>
      <c r="Q137" s="286"/>
      <c r="S137" s="286"/>
    </row>
    <row r="138" spans="1:19" ht="23.25" customHeight="1" x14ac:dyDescent="0.25">
      <c r="A138" s="239">
        <v>39</v>
      </c>
      <c r="B138" s="230" t="s">
        <v>100</v>
      </c>
      <c r="C138" s="119" t="s">
        <v>101</v>
      </c>
      <c r="D138" s="115" t="s">
        <v>39</v>
      </c>
      <c r="E138" s="96">
        <v>6</v>
      </c>
      <c r="F138" s="96">
        <v>0.01</v>
      </c>
      <c r="G138" s="303" t="s">
        <v>12</v>
      </c>
      <c r="H138" s="589">
        <f t="shared" si="12"/>
        <v>2770</v>
      </c>
      <c r="I138" s="425">
        <f t="shared" si="13"/>
        <v>2910</v>
      </c>
      <c r="J138" s="590">
        <f t="shared" si="14"/>
        <v>1340</v>
      </c>
      <c r="K138" s="425">
        <f t="shared" si="15"/>
        <v>1410</v>
      </c>
      <c r="L138" s="590">
        <f>' КОРПУС Кухня'!G53</f>
        <v>1430</v>
      </c>
      <c r="M138" s="425">
        <f t="shared" si="11"/>
        <v>1500</v>
      </c>
      <c r="N138" s="395">
        <v>1340</v>
      </c>
      <c r="Q138" s="286"/>
      <c r="S138" s="286"/>
    </row>
    <row r="139" spans="1:19" x14ac:dyDescent="0.25">
      <c r="A139" s="239">
        <v>40</v>
      </c>
      <c r="B139" s="221" t="s">
        <v>333</v>
      </c>
      <c r="C139" s="164" t="s">
        <v>46</v>
      </c>
      <c r="D139" s="67" t="s">
        <v>334</v>
      </c>
      <c r="E139" s="96"/>
      <c r="F139" s="96"/>
      <c r="G139" s="303" t="s">
        <v>12</v>
      </c>
      <c r="H139" s="589">
        <f t="shared" si="12"/>
        <v>3090</v>
      </c>
      <c r="I139" s="425">
        <f t="shared" si="13"/>
        <v>3240</v>
      </c>
      <c r="J139" s="590">
        <f t="shared" si="14"/>
        <v>1480</v>
      </c>
      <c r="K139" s="425">
        <f t="shared" si="15"/>
        <v>1550</v>
      </c>
      <c r="L139" s="590">
        <f>' КОРПУС Кухня'!G54</f>
        <v>1610</v>
      </c>
      <c r="M139" s="425">
        <f t="shared" si="11"/>
        <v>1690</v>
      </c>
      <c r="N139" s="395">
        <v>1480</v>
      </c>
      <c r="Q139" s="286"/>
      <c r="S139" s="286"/>
    </row>
    <row r="140" spans="1:19" ht="15" customHeight="1" x14ac:dyDescent="0.25">
      <c r="A140" s="239">
        <v>41</v>
      </c>
      <c r="B140" s="225" t="s">
        <v>47</v>
      </c>
      <c r="C140" s="119" t="s">
        <v>46</v>
      </c>
      <c r="D140" s="115" t="s">
        <v>43</v>
      </c>
      <c r="E140" s="96">
        <v>8</v>
      </c>
      <c r="F140" s="96">
        <v>0.02</v>
      </c>
      <c r="G140" s="303" t="s">
        <v>12</v>
      </c>
      <c r="H140" s="589">
        <f t="shared" si="12"/>
        <v>3360</v>
      </c>
      <c r="I140" s="425">
        <f t="shared" si="13"/>
        <v>3530</v>
      </c>
      <c r="J140" s="590">
        <f t="shared" si="14"/>
        <v>1770</v>
      </c>
      <c r="K140" s="425">
        <f t="shared" si="15"/>
        <v>1860</v>
      </c>
      <c r="L140" s="590">
        <f>' КОРПУС Кухня'!G55</f>
        <v>1590</v>
      </c>
      <c r="M140" s="425">
        <f t="shared" si="11"/>
        <v>1670</v>
      </c>
      <c r="N140" s="395">
        <v>1770</v>
      </c>
      <c r="Q140" s="286"/>
      <c r="S140" s="286"/>
    </row>
    <row r="141" spans="1:19" ht="15" customHeight="1" x14ac:dyDescent="0.25">
      <c r="A141" s="239">
        <v>42</v>
      </c>
      <c r="B141" s="225" t="s">
        <v>24</v>
      </c>
      <c r="C141" s="119" t="s">
        <v>25</v>
      </c>
      <c r="D141" s="115" t="s">
        <v>26</v>
      </c>
      <c r="E141" s="96">
        <v>2</v>
      </c>
      <c r="F141" s="96">
        <v>0.01</v>
      </c>
      <c r="G141" s="303" t="s">
        <v>12</v>
      </c>
      <c r="H141" s="589">
        <f t="shared" si="12"/>
        <v>1590</v>
      </c>
      <c r="I141" s="425">
        <f t="shared" si="13"/>
        <v>1670</v>
      </c>
      <c r="J141" s="590">
        <f t="shared" si="14"/>
        <v>470</v>
      </c>
      <c r="K141" s="425">
        <f t="shared" si="15"/>
        <v>490</v>
      </c>
      <c r="L141" s="590">
        <f>' КОРПУС Кухня'!G56</f>
        <v>1120</v>
      </c>
      <c r="M141" s="425">
        <f t="shared" si="11"/>
        <v>1180</v>
      </c>
      <c r="N141" s="395">
        <v>470</v>
      </c>
      <c r="Q141" s="286"/>
      <c r="S141" s="286"/>
    </row>
    <row r="142" spans="1:19" ht="22.5" customHeight="1" x14ac:dyDescent="0.25">
      <c r="A142" s="239">
        <v>43</v>
      </c>
      <c r="B142" s="225" t="s">
        <v>323</v>
      </c>
      <c r="C142" s="119" t="s">
        <v>119</v>
      </c>
      <c r="D142" s="115" t="s">
        <v>105</v>
      </c>
      <c r="E142" s="96">
        <v>2</v>
      </c>
      <c r="F142" s="96">
        <v>0.01</v>
      </c>
      <c r="G142" s="303" t="s">
        <v>12</v>
      </c>
      <c r="H142" s="589">
        <f t="shared" si="12"/>
        <v>1550</v>
      </c>
      <c r="I142" s="425">
        <f t="shared" si="13"/>
        <v>1620</v>
      </c>
      <c r="J142" s="590">
        <f t="shared" si="14"/>
        <v>470</v>
      </c>
      <c r="K142" s="425">
        <f t="shared" si="15"/>
        <v>490</v>
      </c>
      <c r="L142" s="590">
        <f>' КОРПУС Кухня'!G57</f>
        <v>1080</v>
      </c>
      <c r="M142" s="425">
        <f t="shared" si="11"/>
        <v>1130</v>
      </c>
      <c r="N142" s="395">
        <v>470</v>
      </c>
      <c r="Q142" s="286"/>
      <c r="S142" s="286"/>
    </row>
    <row r="143" spans="1:19" ht="18.75" customHeight="1" x14ac:dyDescent="0.25">
      <c r="A143" s="239">
        <v>44</v>
      </c>
      <c r="B143" s="225" t="s">
        <v>27</v>
      </c>
      <c r="C143" s="119" t="s">
        <v>25</v>
      </c>
      <c r="D143" s="115" t="s">
        <v>28</v>
      </c>
      <c r="E143" s="96">
        <v>3</v>
      </c>
      <c r="F143" s="96">
        <v>0.01</v>
      </c>
      <c r="G143" s="303" t="s">
        <v>12</v>
      </c>
      <c r="H143" s="589">
        <f t="shared" si="12"/>
        <v>2000</v>
      </c>
      <c r="I143" s="425">
        <f t="shared" si="13"/>
        <v>2100</v>
      </c>
      <c r="J143" s="590">
        <f t="shared" si="14"/>
        <v>720</v>
      </c>
      <c r="K143" s="425">
        <f t="shared" si="15"/>
        <v>760</v>
      </c>
      <c r="L143" s="590">
        <f>' КОРПУС Кухня'!G58</f>
        <v>1280</v>
      </c>
      <c r="M143" s="425">
        <f t="shared" si="11"/>
        <v>1340</v>
      </c>
      <c r="N143" s="395">
        <v>720</v>
      </c>
      <c r="Q143" s="286"/>
      <c r="S143" s="286"/>
    </row>
    <row r="144" spans="1:19" ht="20.25" customHeight="1" x14ac:dyDescent="0.25">
      <c r="A144" s="239">
        <v>45</v>
      </c>
      <c r="B144" s="225" t="s">
        <v>53</v>
      </c>
      <c r="C144" s="119" t="s">
        <v>54</v>
      </c>
      <c r="D144" s="115" t="s">
        <v>55</v>
      </c>
      <c r="E144" s="96">
        <v>4</v>
      </c>
      <c r="F144" s="96">
        <v>0.01</v>
      </c>
      <c r="G144" s="303" t="s">
        <v>12</v>
      </c>
      <c r="H144" s="589">
        <f t="shared" si="12"/>
        <v>2390</v>
      </c>
      <c r="I144" s="425">
        <f t="shared" si="13"/>
        <v>2510</v>
      </c>
      <c r="J144" s="590">
        <f t="shared" si="14"/>
        <v>930</v>
      </c>
      <c r="K144" s="425">
        <f t="shared" si="15"/>
        <v>980</v>
      </c>
      <c r="L144" s="590">
        <f>' КОРПУС Кухня'!G59</f>
        <v>1460</v>
      </c>
      <c r="M144" s="425">
        <f t="shared" si="11"/>
        <v>1530</v>
      </c>
      <c r="N144" s="395">
        <v>930</v>
      </c>
      <c r="Q144" s="286"/>
      <c r="S144" s="286"/>
    </row>
    <row r="145" spans="1:21" x14ac:dyDescent="0.25">
      <c r="A145" s="239">
        <v>46</v>
      </c>
      <c r="B145" s="246" t="s">
        <v>335</v>
      </c>
      <c r="C145" s="119" t="s">
        <v>25</v>
      </c>
      <c r="D145" s="114" t="s">
        <v>336</v>
      </c>
      <c r="E145" s="96"/>
      <c r="F145" s="96"/>
      <c r="G145" s="303" t="s">
        <v>12</v>
      </c>
      <c r="H145" s="589">
        <f t="shared" si="12"/>
        <v>2260</v>
      </c>
      <c r="I145" s="425">
        <f t="shared" si="13"/>
        <v>2370</v>
      </c>
      <c r="J145" s="590">
        <f t="shared" si="14"/>
        <v>890</v>
      </c>
      <c r="K145" s="425">
        <f t="shared" si="15"/>
        <v>930</v>
      </c>
      <c r="L145" s="590">
        <f>' КОРПУС Кухня'!G60</f>
        <v>1370</v>
      </c>
      <c r="M145" s="425">
        <f t="shared" si="11"/>
        <v>1440</v>
      </c>
      <c r="N145" s="395">
        <v>890</v>
      </c>
      <c r="Q145" s="286"/>
      <c r="S145" s="286"/>
    </row>
    <row r="146" spans="1:21" ht="15" customHeight="1" x14ac:dyDescent="0.25">
      <c r="A146" s="239">
        <v>47</v>
      </c>
      <c r="B146" s="225" t="s">
        <v>29</v>
      </c>
      <c r="C146" s="119" t="s">
        <v>25</v>
      </c>
      <c r="D146" s="115" t="s">
        <v>30</v>
      </c>
      <c r="E146" s="96">
        <v>4</v>
      </c>
      <c r="F146" s="96">
        <v>0.01</v>
      </c>
      <c r="G146" s="303" t="s">
        <v>12</v>
      </c>
      <c r="H146" s="589">
        <f t="shared" si="12"/>
        <v>2340</v>
      </c>
      <c r="I146" s="425">
        <f t="shared" si="13"/>
        <v>2460</v>
      </c>
      <c r="J146" s="590">
        <f t="shared" si="14"/>
        <v>930</v>
      </c>
      <c r="K146" s="425">
        <f t="shared" si="15"/>
        <v>980</v>
      </c>
      <c r="L146" s="590">
        <f>' КОРПУС Кухня'!G61</f>
        <v>1410</v>
      </c>
      <c r="M146" s="425">
        <f t="shared" si="11"/>
        <v>1480</v>
      </c>
      <c r="N146" s="395">
        <v>930</v>
      </c>
      <c r="Q146" s="286"/>
      <c r="S146" s="286"/>
    </row>
    <row r="147" spans="1:21" ht="21" customHeight="1" x14ac:dyDescent="0.25">
      <c r="A147" s="239">
        <v>48</v>
      </c>
      <c r="B147" s="225" t="s">
        <v>90</v>
      </c>
      <c r="C147" s="119" t="s">
        <v>91</v>
      </c>
      <c r="D147" s="115" t="s">
        <v>30</v>
      </c>
      <c r="E147" s="96">
        <v>4</v>
      </c>
      <c r="F147" s="96">
        <v>0.01</v>
      </c>
      <c r="G147" s="303" t="s">
        <v>12</v>
      </c>
      <c r="H147" s="589">
        <f t="shared" si="12"/>
        <v>3330</v>
      </c>
      <c r="I147" s="425">
        <f t="shared" si="13"/>
        <v>3500</v>
      </c>
      <c r="J147" s="590">
        <f t="shared" si="14"/>
        <v>960</v>
      </c>
      <c r="K147" s="425">
        <f t="shared" si="15"/>
        <v>1010</v>
      </c>
      <c r="L147" s="590">
        <f>' КОРПУС Кухня'!G62</f>
        <v>2370</v>
      </c>
      <c r="M147" s="425">
        <f t="shared" si="11"/>
        <v>2490</v>
      </c>
      <c r="N147" s="395">
        <v>960</v>
      </c>
      <c r="Q147" s="286"/>
      <c r="S147" s="286"/>
    </row>
    <row r="148" spans="1:21" s="453" customFormat="1" ht="22.5" customHeight="1" x14ac:dyDescent="0.25">
      <c r="A148" s="509">
        <v>49</v>
      </c>
      <c r="B148" s="448" t="s">
        <v>480</v>
      </c>
      <c r="C148" s="481" t="s">
        <v>91</v>
      </c>
      <c r="D148" s="479" t="s">
        <v>30</v>
      </c>
      <c r="E148" s="451">
        <v>4</v>
      </c>
      <c r="F148" s="451">
        <v>0.01</v>
      </c>
      <c r="G148" s="547" t="s">
        <v>12</v>
      </c>
      <c r="H148" s="589">
        <f t="shared" si="12"/>
        <v>8520</v>
      </c>
      <c r="I148" s="591">
        <f t="shared" ref="I148" si="16">M148+K148</f>
        <v>8950</v>
      </c>
      <c r="J148" s="592">
        <f t="shared" ref="J148" si="17">ROUND(N148*(1+ОбщаяНаценка/100),-1)</f>
        <v>960</v>
      </c>
      <c r="K148" s="591">
        <f t="shared" ref="K148" si="18">ROUND(J148*1.05,-1)</f>
        <v>1010</v>
      </c>
      <c r="L148" s="592">
        <f>' КОРПУС Кухня'!G63+' КОРПУС Кухня'!G101*2+' КОРПУС Кухня'!G102*4</f>
        <v>7560</v>
      </c>
      <c r="M148" s="425">
        <f t="shared" si="11"/>
        <v>7940</v>
      </c>
      <c r="N148" s="453">
        <v>960</v>
      </c>
      <c r="O148" s="454" t="s">
        <v>492</v>
      </c>
      <c r="Q148" s="406"/>
      <c r="R148" s="455"/>
      <c r="S148" s="406"/>
      <c r="T148" s="455"/>
      <c r="U148" s="455"/>
    </row>
    <row r="149" spans="1:21" s="453" customFormat="1" ht="25.5" customHeight="1" x14ac:dyDescent="0.25">
      <c r="A149" s="509">
        <v>50</v>
      </c>
      <c r="B149" s="448" t="s">
        <v>31</v>
      </c>
      <c r="C149" s="481" t="s">
        <v>32</v>
      </c>
      <c r="D149" s="479" t="s">
        <v>30</v>
      </c>
      <c r="E149" s="451">
        <v>4</v>
      </c>
      <c r="F149" s="451">
        <v>0.01</v>
      </c>
      <c r="G149" s="547" t="s">
        <v>12</v>
      </c>
      <c r="H149" s="589">
        <f t="shared" si="12"/>
        <v>3700</v>
      </c>
      <c r="I149" s="591">
        <f t="shared" si="13"/>
        <v>3880</v>
      </c>
      <c r="J149" s="592">
        <f t="shared" si="14"/>
        <v>1090</v>
      </c>
      <c r="K149" s="591">
        <f t="shared" si="15"/>
        <v>1140</v>
      </c>
      <c r="L149" s="592">
        <f>' КОРПУС Кухня'!G64</f>
        <v>2610</v>
      </c>
      <c r="M149" s="425">
        <f t="shared" si="11"/>
        <v>2740</v>
      </c>
      <c r="N149" s="453">
        <v>1090</v>
      </c>
      <c r="Q149" s="406"/>
      <c r="R149" s="455"/>
      <c r="S149" s="406"/>
      <c r="T149" s="455"/>
      <c r="U149" s="455"/>
    </row>
    <row r="150" spans="1:21" s="453" customFormat="1" ht="26.25" customHeight="1" x14ac:dyDescent="0.25">
      <c r="A150" s="509">
        <v>51</v>
      </c>
      <c r="B150" s="448" t="s">
        <v>481</v>
      </c>
      <c r="C150" s="481" t="s">
        <v>32</v>
      </c>
      <c r="D150" s="479" t="s">
        <v>30</v>
      </c>
      <c r="E150" s="451">
        <v>4</v>
      </c>
      <c r="F150" s="451">
        <v>0.01</v>
      </c>
      <c r="G150" s="547" t="s">
        <v>12</v>
      </c>
      <c r="H150" s="589">
        <f t="shared" si="12"/>
        <v>10380</v>
      </c>
      <c r="I150" s="591">
        <f t="shared" ref="I150" si="19">M150+K150</f>
        <v>10890</v>
      </c>
      <c r="J150" s="592">
        <f t="shared" ref="J150" si="20">ROUND(N150*(1+ОбщаяНаценка/100),-1)</f>
        <v>1090</v>
      </c>
      <c r="K150" s="591">
        <f t="shared" ref="K150" si="21">ROUND(J150*1.05,-1)</f>
        <v>1140</v>
      </c>
      <c r="L150" s="592">
        <f>' КОРПУС Кухня'!G65+' КОРПУС Кухня'!G101*3+' КОРПУС Кухня'!G102*2</f>
        <v>9290</v>
      </c>
      <c r="M150" s="425">
        <f t="shared" si="11"/>
        <v>9750</v>
      </c>
      <c r="N150" s="453">
        <v>1090</v>
      </c>
      <c r="O150" s="454" t="s">
        <v>492</v>
      </c>
      <c r="Q150" s="406"/>
      <c r="R150" s="455"/>
      <c r="S150" s="406"/>
      <c r="T150" s="455"/>
      <c r="U150" s="455"/>
    </row>
    <row r="151" spans="1:21" s="453" customFormat="1" ht="25.5" customHeight="1" x14ac:dyDescent="0.25">
      <c r="A151" s="509">
        <v>52</v>
      </c>
      <c r="B151" s="448" t="s">
        <v>33</v>
      </c>
      <c r="C151" s="481" t="s">
        <v>34</v>
      </c>
      <c r="D151" s="479" t="s">
        <v>30</v>
      </c>
      <c r="E151" s="451">
        <v>4</v>
      </c>
      <c r="F151" s="451">
        <v>0.01</v>
      </c>
      <c r="G151" s="547" t="s">
        <v>12</v>
      </c>
      <c r="H151" s="589">
        <f t="shared" si="12"/>
        <v>2830</v>
      </c>
      <c r="I151" s="591">
        <f t="shared" si="13"/>
        <v>2970</v>
      </c>
      <c r="J151" s="592">
        <f t="shared" si="14"/>
        <v>1010</v>
      </c>
      <c r="K151" s="591">
        <f t="shared" si="15"/>
        <v>1060</v>
      </c>
      <c r="L151" s="592">
        <f>' КОРПУС Кухня'!G66</f>
        <v>1820</v>
      </c>
      <c r="M151" s="425">
        <f t="shared" si="11"/>
        <v>1910</v>
      </c>
      <c r="N151" s="453">
        <v>1010</v>
      </c>
      <c r="Q151" s="406"/>
      <c r="R151" s="455"/>
      <c r="S151" s="406"/>
      <c r="T151" s="455"/>
      <c r="U151" s="455"/>
    </row>
    <row r="152" spans="1:21" s="453" customFormat="1" ht="24.75" customHeight="1" x14ac:dyDescent="0.25">
      <c r="A152" s="509">
        <v>53</v>
      </c>
      <c r="B152" s="448" t="s">
        <v>482</v>
      </c>
      <c r="C152" s="481" t="s">
        <v>34</v>
      </c>
      <c r="D152" s="479" t="s">
        <v>30</v>
      </c>
      <c r="E152" s="451">
        <v>4</v>
      </c>
      <c r="F152" s="451">
        <v>0.01</v>
      </c>
      <c r="G152" s="547" t="s">
        <v>12</v>
      </c>
      <c r="H152" s="589">
        <f t="shared" si="12"/>
        <v>4860</v>
      </c>
      <c r="I152" s="591">
        <f t="shared" ref="I152" si="22">M152+K152</f>
        <v>5100</v>
      </c>
      <c r="J152" s="592">
        <f t="shared" ref="J152" si="23">ROUND(N152*(1+ОбщаяНаценка/100),-1)</f>
        <v>1010</v>
      </c>
      <c r="K152" s="591">
        <f t="shared" ref="K152" si="24">ROUND(J152*1.05,-1)</f>
        <v>1060</v>
      </c>
      <c r="L152" s="592">
        <f>' КОРПУС Кухня'!G67+' КОРПУС Кухня'!G101</f>
        <v>3850</v>
      </c>
      <c r="M152" s="425">
        <f t="shared" ref="M152:M208" si="25">ROUND(L152*1.05,-1)</f>
        <v>4040</v>
      </c>
      <c r="N152" s="453">
        <v>1010</v>
      </c>
      <c r="O152" s="454" t="s">
        <v>491</v>
      </c>
      <c r="Q152" s="406"/>
      <c r="R152" s="455"/>
      <c r="S152" s="406"/>
      <c r="T152" s="455"/>
      <c r="U152" s="455"/>
    </row>
    <row r="153" spans="1:21" s="453" customFormat="1" ht="15" customHeight="1" x14ac:dyDescent="0.25">
      <c r="A153" s="509">
        <v>54</v>
      </c>
      <c r="B153" s="448" t="s">
        <v>275</v>
      </c>
      <c r="C153" s="481" t="s">
        <v>25</v>
      </c>
      <c r="D153" s="479" t="s">
        <v>276</v>
      </c>
      <c r="E153" s="451">
        <v>4</v>
      </c>
      <c r="F153" s="451">
        <v>0.01</v>
      </c>
      <c r="G153" s="547" t="s">
        <v>12</v>
      </c>
      <c r="H153" s="589">
        <f t="shared" ref="H153:H208" si="26">J153+L153</f>
        <v>2560</v>
      </c>
      <c r="I153" s="591">
        <f t="shared" si="13"/>
        <v>2690</v>
      </c>
      <c r="J153" s="592">
        <f t="shared" si="14"/>
        <v>1050</v>
      </c>
      <c r="K153" s="591">
        <f t="shared" si="15"/>
        <v>1100</v>
      </c>
      <c r="L153" s="592">
        <f>' КОРПУС Кухня'!G68</f>
        <v>1510</v>
      </c>
      <c r="M153" s="425">
        <f t="shared" si="25"/>
        <v>1590</v>
      </c>
      <c r="N153" s="453">
        <v>1050</v>
      </c>
      <c r="Q153" s="406"/>
      <c r="R153" s="455"/>
      <c r="S153" s="406"/>
      <c r="T153" s="455"/>
      <c r="U153" s="455"/>
    </row>
    <row r="154" spans="1:21" s="453" customFormat="1" ht="21" customHeight="1" x14ac:dyDescent="0.25">
      <c r="A154" s="509">
        <v>55</v>
      </c>
      <c r="B154" s="448" t="s">
        <v>337</v>
      </c>
      <c r="C154" s="481" t="s">
        <v>52</v>
      </c>
      <c r="D154" s="479" t="s">
        <v>276</v>
      </c>
      <c r="E154" s="451"/>
      <c r="F154" s="451"/>
      <c r="G154" s="547" t="s">
        <v>12</v>
      </c>
      <c r="H154" s="589">
        <f t="shared" si="26"/>
        <v>1820</v>
      </c>
      <c r="I154" s="591">
        <f t="shared" si="13"/>
        <v>1910</v>
      </c>
      <c r="J154" s="592">
        <f t="shared" si="14"/>
        <v>170</v>
      </c>
      <c r="K154" s="591">
        <f t="shared" si="15"/>
        <v>180</v>
      </c>
      <c r="L154" s="592">
        <f>' КОРПУС Кухня'!G70</f>
        <v>1650</v>
      </c>
      <c r="M154" s="425">
        <f t="shared" si="25"/>
        <v>1730</v>
      </c>
      <c r="N154" s="453">
        <v>170</v>
      </c>
      <c r="Q154" s="406"/>
      <c r="R154" s="455"/>
      <c r="S154" s="406"/>
      <c r="T154" s="455"/>
      <c r="U154" s="455"/>
    </row>
    <row r="155" spans="1:21" s="453" customFormat="1" ht="15" customHeight="1" x14ac:dyDescent="0.25">
      <c r="A155" s="509">
        <v>56</v>
      </c>
      <c r="B155" s="448" t="s">
        <v>35</v>
      </c>
      <c r="C155" s="481" t="s">
        <v>25</v>
      </c>
      <c r="D155" s="479" t="s">
        <v>36</v>
      </c>
      <c r="E155" s="451">
        <v>5</v>
      </c>
      <c r="F155" s="451">
        <v>0.01</v>
      </c>
      <c r="G155" s="547" t="s">
        <v>12</v>
      </c>
      <c r="H155" s="589">
        <f t="shared" si="26"/>
        <v>2620</v>
      </c>
      <c r="I155" s="591">
        <f t="shared" ref="I155:I194" si="27">M155+K155</f>
        <v>2750</v>
      </c>
      <c r="J155" s="592">
        <f t="shared" ref="J155:J194" si="28">ROUND(N155*(1+ОбщаяНаценка/100),-1)</f>
        <v>1140</v>
      </c>
      <c r="K155" s="591">
        <f t="shared" ref="K155:K194" si="29">ROUND(J155*1.05,-1)</f>
        <v>1200</v>
      </c>
      <c r="L155" s="592">
        <f>' КОРПУС Кухня'!G71</f>
        <v>1480</v>
      </c>
      <c r="M155" s="425">
        <f t="shared" si="25"/>
        <v>1550</v>
      </c>
      <c r="N155" s="453">
        <v>1140</v>
      </c>
      <c r="Q155" s="406"/>
      <c r="R155" s="455"/>
      <c r="S155" s="406"/>
      <c r="T155" s="455"/>
      <c r="U155" s="455"/>
    </row>
    <row r="156" spans="1:21" s="453" customFormat="1" ht="21" customHeight="1" x14ac:dyDescent="0.25">
      <c r="A156" s="509">
        <v>57</v>
      </c>
      <c r="B156" s="448" t="s">
        <v>37</v>
      </c>
      <c r="C156" s="481" t="s">
        <v>32</v>
      </c>
      <c r="D156" s="479" t="s">
        <v>36</v>
      </c>
      <c r="E156" s="451">
        <v>5</v>
      </c>
      <c r="F156" s="451">
        <v>0.01</v>
      </c>
      <c r="G156" s="547" t="s">
        <v>12</v>
      </c>
      <c r="H156" s="589">
        <f t="shared" si="26"/>
        <v>4170</v>
      </c>
      <c r="I156" s="591">
        <f t="shared" si="27"/>
        <v>4380</v>
      </c>
      <c r="J156" s="592">
        <f t="shared" si="28"/>
        <v>1340</v>
      </c>
      <c r="K156" s="591">
        <f t="shared" si="29"/>
        <v>1410</v>
      </c>
      <c r="L156" s="592">
        <f>' КОРПУС Кухня'!G72</f>
        <v>2830</v>
      </c>
      <c r="M156" s="425">
        <f t="shared" si="25"/>
        <v>2970</v>
      </c>
      <c r="N156" s="453">
        <v>1340</v>
      </c>
      <c r="Q156" s="406"/>
      <c r="R156" s="455"/>
      <c r="S156" s="406"/>
      <c r="T156" s="455"/>
      <c r="U156" s="455"/>
    </row>
    <row r="157" spans="1:21" s="453" customFormat="1" ht="21" customHeight="1" x14ac:dyDescent="0.25">
      <c r="A157" s="509">
        <v>58</v>
      </c>
      <c r="B157" s="448" t="s">
        <v>483</v>
      </c>
      <c r="C157" s="481" t="s">
        <v>32</v>
      </c>
      <c r="D157" s="479" t="s">
        <v>36</v>
      </c>
      <c r="E157" s="451">
        <v>5</v>
      </c>
      <c r="F157" s="451">
        <v>0.01</v>
      </c>
      <c r="G157" s="547" t="s">
        <v>12</v>
      </c>
      <c r="H157" s="589">
        <f t="shared" si="26"/>
        <v>10870</v>
      </c>
      <c r="I157" s="591">
        <f t="shared" ref="I157" si="30">M157+K157</f>
        <v>11420</v>
      </c>
      <c r="J157" s="592">
        <f t="shared" ref="J157" si="31">ROUND(N157*(1+ОбщаяНаценка/100),-1)</f>
        <v>1340</v>
      </c>
      <c r="K157" s="591">
        <f t="shared" ref="K157" si="32">ROUND(J157*1.05,-1)</f>
        <v>1410</v>
      </c>
      <c r="L157" s="592">
        <f>' КОРПУС Кухня'!G73+' КОРПУС Кухня'!G101*3+' КОРПУС Кухня'!G102*2</f>
        <v>9530</v>
      </c>
      <c r="M157" s="425">
        <f t="shared" si="25"/>
        <v>10010</v>
      </c>
      <c r="N157" s="453">
        <v>1340</v>
      </c>
      <c r="O157" s="454" t="s">
        <v>492</v>
      </c>
      <c r="Q157" s="406"/>
      <c r="R157" s="455"/>
      <c r="S157" s="406"/>
      <c r="T157" s="455"/>
      <c r="U157" s="455"/>
    </row>
    <row r="158" spans="1:21" s="453" customFormat="1" ht="15" customHeight="1" x14ac:dyDescent="0.25">
      <c r="A158" s="509">
        <v>59</v>
      </c>
      <c r="B158" s="448" t="s">
        <v>38</v>
      </c>
      <c r="C158" s="481" t="s">
        <v>25</v>
      </c>
      <c r="D158" s="479" t="s">
        <v>39</v>
      </c>
      <c r="E158" s="451">
        <v>6</v>
      </c>
      <c r="F158" s="451">
        <v>0.01</v>
      </c>
      <c r="G158" s="547" t="s">
        <v>12</v>
      </c>
      <c r="H158" s="589">
        <f t="shared" si="26"/>
        <v>3230</v>
      </c>
      <c r="I158" s="591">
        <f t="shared" si="27"/>
        <v>3390</v>
      </c>
      <c r="J158" s="592">
        <f t="shared" si="28"/>
        <v>1460</v>
      </c>
      <c r="K158" s="591">
        <f t="shared" si="29"/>
        <v>1530</v>
      </c>
      <c r="L158" s="592">
        <f>' КОРПУС Кухня'!G74</f>
        <v>1770</v>
      </c>
      <c r="M158" s="425">
        <f t="shared" si="25"/>
        <v>1860</v>
      </c>
      <c r="N158" s="453">
        <v>1460</v>
      </c>
      <c r="Q158" s="406"/>
      <c r="R158" s="455"/>
      <c r="S158" s="406"/>
      <c r="T158" s="455"/>
      <c r="U158" s="455"/>
    </row>
    <row r="159" spans="1:21" s="453" customFormat="1" ht="23.25" customHeight="1" x14ac:dyDescent="0.25">
      <c r="A159" s="509">
        <v>60</v>
      </c>
      <c r="B159" s="457" t="s">
        <v>94</v>
      </c>
      <c r="C159" s="481" t="s">
        <v>93</v>
      </c>
      <c r="D159" s="479" t="s">
        <v>39</v>
      </c>
      <c r="E159" s="451">
        <v>6</v>
      </c>
      <c r="F159" s="451">
        <v>0.01</v>
      </c>
      <c r="G159" s="547" t="s">
        <v>12</v>
      </c>
      <c r="H159" s="589">
        <f t="shared" si="26"/>
        <v>3110</v>
      </c>
      <c r="I159" s="591">
        <f t="shared" si="27"/>
        <v>3270</v>
      </c>
      <c r="J159" s="592">
        <f t="shared" si="28"/>
        <v>1340</v>
      </c>
      <c r="K159" s="591">
        <f t="shared" si="29"/>
        <v>1410</v>
      </c>
      <c r="L159" s="592">
        <f>' КОРПУС Кухня'!G74</f>
        <v>1770</v>
      </c>
      <c r="M159" s="425">
        <f t="shared" si="25"/>
        <v>1860</v>
      </c>
      <c r="N159" s="453">
        <v>1340</v>
      </c>
      <c r="Q159" s="406"/>
      <c r="R159" s="455"/>
      <c r="S159" s="406"/>
      <c r="T159" s="455"/>
      <c r="U159" s="455"/>
    </row>
    <row r="160" spans="1:21" s="453" customFormat="1" ht="19.5" customHeight="1" x14ac:dyDescent="0.25">
      <c r="A160" s="509">
        <v>61</v>
      </c>
      <c r="B160" s="448" t="s">
        <v>51</v>
      </c>
      <c r="C160" s="481" t="s">
        <v>52</v>
      </c>
      <c r="D160" s="479" t="s">
        <v>39</v>
      </c>
      <c r="E160" s="451">
        <v>6</v>
      </c>
      <c r="F160" s="451">
        <v>0.01</v>
      </c>
      <c r="G160" s="547" t="s">
        <v>12</v>
      </c>
      <c r="H160" s="589">
        <f t="shared" si="26"/>
        <v>2050</v>
      </c>
      <c r="I160" s="591">
        <f t="shared" si="27"/>
        <v>2150</v>
      </c>
      <c r="J160" s="592">
        <f t="shared" si="28"/>
        <v>230</v>
      </c>
      <c r="K160" s="591">
        <f t="shared" si="29"/>
        <v>240</v>
      </c>
      <c r="L160" s="592">
        <f>' КОРПУС Кухня'!G75</f>
        <v>1820</v>
      </c>
      <c r="M160" s="425">
        <f t="shared" si="25"/>
        <v>1910</v>
      </c>
      <c r="N160" s="453">
        <v>230</v>
      </c>
      <c r="Q160" s="406"/>
      <c r="R160" s="455"/>
      <c r="S160" s="406"/>
      <c r="T160" s="455"/>
      <c r="U160" s="455"/>
    </row>
    <row r="161" spans="1:21" s="453" customFormat="1" ht="19.5" customHeight="1" x14ac:dyDescent="0.25">
      <c r="A161" s="509">
        <v>62</v>
      </c>
      <c r="B161" s="448" t="s">
        <v>92</v>
      </c>
      <c r="C161" s="481" t="s">
        <v>91</v>
      </c>
      <c r="D161" s="479" t="s">
        <v>39</v>
      </c>
      <c r="E161" s="451">
        <v>6</v>
      </c>
      <c r="F161" s="451">
        <v>0.01</v>
      </c>
      <c r="G161" s="547" t="s">
        <v>12</v>
      </c>
      <c r="H161" s="589">
        <f t="shared" si="26"/>
        <v>4250</v>
      </c>
      <c r="I161" s="591">
        <f t="shared" si="27"/>
        <v>4460</v>
      </c>
      <c r="J161" s="592">
        <f t="shared" si="28"/>
        <v>1450</v>
      </c>
      <c r="K161" s="591">
        <f t="shared" si="29"/>
        <v>1520</v>
      </c>
      <c r="L161" s="592">
        <f>' КОРПУС Кухня'!G76</f>
        <v>2800</v>
      </c>
      <c r="M161" s="425">
        <f t="shared" si="25"/>
        <v>2940</v>
      </c>
      <c r="N161" s="453">
        <v>1450</v>
      </c>
      <c r="Q161" s="406"/>
      <c r="R161" s="455"/>
      <c r="S161" s="406"/>
      <c r="T161" s="455"/>
      <c r="U161" s="455"/>
    </row>
    <row r="162" spans="1:21" s="453" customFormat="1" ht="21.75" customHeight="1" x14ac:dyDescent="0.25">
      <c r="A162" s="509">
        <v>63</v>
      </c>
      <c r="B162" s="448" t="s">
        <v>484</v>
      </c>
      <c r="C162" s="481" t="s">
        <v>91</v>
      </c>
      <c r="D162" s="479" t="s">
        <v>39</v>
      </c>
      <c r="E162" s="451">
        <v>6</v>
      </c>
      <c r="F162" s="451">
        <v>0.01</v>
      </c>
      <c r="G162" s="547" t="s">
        <v>12</v>
      </c>
      <c r="H162" s="589">
        <f t="shared" si="26"/>
        <v>9440</v>
      </c>
      <c r="I162" s="591">
        <f t="shared" ref="I162" si="33">M162+K162</f>
        <v>9910</v>
      </c>
      <c r="J162" s="592">
        <f t="shared" ref="J162" si="34">ROUND(N162*(1+ОбщаяНаценка/100),-1)</f>
        <v>1450</v>
      </c>
      <c r="K162" s="591">
        <f t="shared" ref="K162" si="35">ROUND(J162*1.05,-1)</f>
        <v>1520</v>
      </c>
      <c r="L162" s="592">
        <f>' КОРПУС Кухня'!G77+' КОРПУС Кухня'!G101*2+' КОРПУС Кухня'!G102*4</f>
        <v>7990</v>
      </c>
      <c r="M162" s="425">
        <f t="shared" si="25"/>
        <v>8390</v>
      </c>
      <c r="N162" s="453">
        <v>1450</v>
      </c>
      <c r="O162" s="454" t="s">
        <v>492</v>
      </c>
      <c r="Q162" s="406"/>
      <c r="R162" s="455"/>
      <c r="S162" s="406"/>
      <c r="T162" s="455"/>
      <c r="U162" s="455"/>
    </row>
    <row r="163" spans="1:21" s="453" customFormat="1" ht="21" customHeight="1" x14ac:dyDescent="0.25">
      <c r="A163" s="509">
        <v>64</v>
      </c>
      <c r="B163" s="448" t="s">
        <v>40</v>
      </c>
      <c r="C163" s="481" t="s">
        <v>32</v>
      </c>
      <c r="D163" s="479" t="s">
        <v>39</v>
      </c>
      <c r="E163" s="451">
        <v>6</v>
      </c>
      <c r="F163" s="451">
        <v>0.01</v>
      </c>
      <c r="G163" s="547" t="s">
        <v>12</v>
      </c>
      <c r="H163" s="589">
        <f t="shared" si="26"/>
        <v>4630</v>
      </c>
      <c r="I163" s="591">
        <f t="shared" si="27"/>
        <v>4860</v>
      </c>
      <c r="J163" s="592">
        <f t="shared" si="28"/>
        <v>1570</v>
      </c>
      <c r="K163" s="591">
        <f t="shared" si="29"/>
        <v>1650</v>
      </c>
      <c r="L163" s="592">
        <f>' КОРПУС Кухня'!G78</f>
        <v>3060</v>
      </c>
      <c r="M163" s="425">
        <f t="shared" si="25"/>
        <v>3210</v>
      </c>
      <c r="N163" s="453">
        <v>1570</v>
      </c>
      <c r="O163" s="454"/>
      <c r="Q163" s="406"/>
      <c r="R163" s="455"/>
      <c r="S163" s="406"/>
      <c r="T163" s="455"/>
      <c r="U163" s="455"/>
    </row>
    <row r="164" spans="1:21" s="453" customFormat="1" ht="19.5" customHeight="1" x14ac:dyDescent="0.25">
      <c r="A164" s="509">
        <v>65</v>
      </c>
      <c r="B164" s="448" t="s">
        <v>485</v>
      </c>
      <c r="C164" s="481" t="s">
        <v>32</v>
      </c>
      <c r="D164" s="479" t="s">
        <v>39</v>
      </c>
      <c r="E164" s="451">
        <v>6</v>
      </c>
      <c r="F164" s="451">
        <v>0.01</v>
      </c>
      <c r="G164" s="547" t="s">
        <v>12</v>
      </c>
      <c r="H164" s="589">
        <f t="shared" si="26"/>
        <v>11350</v>
      </c>
      <c r="I164" s="591">
        <f t="shared" ref="I164" si="36">M164+K164</f>
        <v>11920</v>
      </c>
      <c r="J164" s="592">
        <f t="shared" ref="J164" si="37">ROUND(N164*(1+ОбщаяНаценка/100),-1)</f>
        <v>1570</v>
      </c>
      <c r="K164" s="591">
        <f t="shared" ref="K164" si="38">ROUND(J164*1.05,-1)</f>
        <v>1650</v>
      </c>
      <c r="L164" s="592">
        <f>' КОРПУС Кухня'!G79+' КОРПУС Кухня'!G101*3+' КОРПУС Кухня'!G102*2</f>
        <v>9780</v>
      </c>
      <c r="M164" s="425">
        <f t="shared" si="25"/>
        <v>10270</v>
      </c>
      <c r="N164" s="453">
        <v>1570</v>
      </c>
      <c r="O164" s="454" t="s">
        <v>492</v>
      </c>
      <c r="Q164" s="406"/>
      <c r="R164" s="455"/>
      <c r="S164" s="406"/>
      <c r="T164" s="455"/>
      <c r="U164" s="455"/>
    </row>
    <row r="165" spans="1:21" s="453" customFormat="1" ht="25.5" customHeight="1" x14ac:dyDescent="0.25">
      <c r="A165" s="509">
        <v>66</v>
      </c>
      <c r="B165" s="448" t="s">
        <v>41</v>
      </c>
      <c r="C165" s="481" t="s">
        <v>34</v>
      </c>
      <c r="D165" s="479" t="s">
        <v>39</v>
      </c>
      <c r="E165" s="451">
        <v>6</v>
      </c>
      <c r="F165" s="451">
        <v>0.01</v>
      </c>
      <c r="G165" s="547" t="s">
        <v>12</v>
      </c>
      <c r="H165" s="589">
        <f t="shared" si="26"/>
        <v>3730</v>
      </c>
      <c r="I165" s="591">
        <f t="shared" si="27"/>
        <v>3910</v>
      </c>
      <c r="J165" s="592">
        <f t="shared" si="28"/>
        <v>1460</v>
      </c>
      <c r="K165" s="591">
        <f t="shared" si="29"/>
        <v>1530</v>
      </c>
      <c r="L165" s="592">
        <f>' КОРПУС Кухня'!G80</f>
        <v>2270</v>
      </c>
      <c r="M165" s="425">
        <f t="shared" si="25"/>
        <v>2380</v>
      </c>
      <c r="N165" s="453">
        <v>1460</v>
      </c>
      <c r="Q165" s="406"/>
      <c r="R165" s="455"/>
      <c r="S165" s="406"/>
      <c r="T165" s="455"/>
      <c r="U165" s="455"/>
    </row>
    <row r="166" spans="1:21" s="453" customFormat="1" ht="18" customHeight="1" x14ac:dyDescent="0.25">
      <c r="A166" s="509">
        <v>67</v>
      </c>
      <c r="B166" s="448" t="s">
        <v>486</v>
      </c>
      <c r="C166" s="481" t="s">
        <v>34</v>
      </c>
      <c r="D166" s="479" t="s">
        <v>39</v>
      </c>
      <c r="E166" s="451">
        <v>6</v>
      </c>
      <c r="F166" s="451">
        <v>0.01</v>
      </c>
      <c r="G166" s="547" t="s">
        <v>12</v>
      </c>
      <c r="H166" s="589">
        <f t="shared" si="26"/>
        <v>5770</v>
      </c>
      <c r="I166" s="591">
        <f t="shared" ref="I166" si="39">M166+K166</f>
        <v>6060</v>
      </c>
      <c r="J166" s="592">
        <f t="shared" ref="J166" si="40">ROUND(N166*(1+ОбщаяНаценка/100),-1)</f>
        <v>1460</v>
      </c>
      <c r="K166" s="591">
        <f t="shared" ref="K166" si="41">ROUND(J166*1.05,-1)</f>
        <v>1530</v>
      </c>
      <c r="L166" s="592">
        <f>' КОРПУС Кухня'!G81+' КОРПУС Кухня'!G101</f>
        <v>4310</v>
      </c>
      <c r="M166" s="425">
        <f t="shared" si="25"/>
        <v>4530</v>
      </c>
      <c r="N166" s="453">
        <v>1460</v>
      </c>
      <c r="O166" s="454" t="s">
        <v>493</v>
      </c>
      <c r="Q166" s="406"/>
      <c r="R166" s="455"/>
      <c r="S166" s="406"/>
      <c r="T166" s="455"/>
      <c r="U166" s="455"/>
    </row>
    <row r="167" spans="1:21" s="453" customFormat="1" ht="15" customHeight="1" x14ac:dyDescent="0.25">
      <c r="A167" s="509">
        <v>68</v>
      </c>
      <c r="B167" s="448" t="s">
        <v>359</v>
      </c>
      <c r="C167" s="481" t="s">
        <v>25</v>
      </c>
      <c r="D167" s="479" t="s">
        <v>334</v>
      </c>
      <c r="E167" s="451"/>
      <c r="F167" s="451"/>
      <c r="G167" s="547" t="s">
        <v>12</v>
      </c>
      <c r="H167" s="589">
        <f t="shared" si="26"/>
        <v>3420</v>
      </c>
      <c r="I167" s="591">
        <f t="shared" si="27"/>
        <v>3590</v>
      </c>
      <c r="J167" s="592">
        <f t="shared" si="28"/>
        <v>1480</v>
      </c>
      <c r="K167" s="591">
        <f t="shared" si="29"/>
        <v>1550</v>
      </c>
      <c r="L167" s="592">
        <f>' КОРПУС Кухня'!G83</f>
        <v>1940</v>
      </c>
      <c r="M167" s="425">
        <f t="shared" si="25"/>
        <v>2040</v>
      </c>
      <c r="N167" s="453">
        <v>1480</v>
      </c>
      <c r="Q167" s="406"/>
      <c r="R167" s="455"/>
      <c r="S167" s="406"/>
      <c r="T167" s="455"/>
      <c r="U167" s="455"/>
    </row>
    <row r="168" spans="1:21" s="453" customFormat="1" ht="15" customHeight="1" x14ac:dyDescent="0.25">
      <c r="A168" s="509">
        <v>69</v>
      </c>
      <c r="B168" s="448" t="s">
        <v>42</v>
      </c>
      <c r="C168" s="481" t="s">
        <v>25</v>
      </c>
      <c r="D168" s="479" t="s">
        <v>43</v>
      </c>
      <c r="E168" s="451">
        <v>8</v>
      </c>
      <c r="F168" s="451">
        <v>0.02</v>
      </c>
      <c r="G168" s="547" t="s">
        <v>12</v>
      </c>
      <c r="H168" s="589">
        <f t="shared" si="26"/>
        <v>3720</v>
      </c>
      <c r="I168" s="591">
        <f t="shared" si="27"/>
        <v>3910</v>
      </c>
      <c r="J168" s="592">
        <f t="shared" si="28"/>
        <v>1770</v>
      </c>
      <c r="K168" s="591">
        <f t="shared" si="29"/>
        <v>1860</v>
      </c>
      <c r="L168" s="592">
        <f>' КОРПУС Кухня'!G84</f>
        <v>1950</v>
      </c>
      <c r="M168" s="425">
        <f t="shared" si="25"/>
        <v>2050</v>
      </c>
      <c r="N168" s="453">
        <v>1770</v>
      </c>
      <c r="Q168" s="406"/>
      <c r="R168" s="455"/>
      <c r="S168" s="406"/>
      <c r="T168" s="455"/>
      <c r="U168" s="455"/>
    </row>
    <row r="169" spans="1:21" s="453" customFormat="1" ht="19.5" customHeight="1" x14ac:dyDescent="0.25">
      <c r="A169" s="509">
        <v>70</v>
      </c>
      <c r="B169" s="448" t="s">
        <v>95</v>
      </c>
      <c r="C169" s="481" t="s">
        <v>91</v>
      </c>
      <c r="D169" s="479" t="s">
        <v>43</v>
      </c>
      <c r="E169" s="451">
        <v>8</v>
      </c>
      <c r="F169" s="451">
        <v>0.02</v>
      </c>
      <c r="G169" s="547" t="s">
        <v>12</v>
      </c>
      <c r="H169" s="589">
        <f t="shared" si="26"/>
        <v>5060</v>
      </c>
      <c r="I169" s="591">
        <f t="shared" si="27"/>
        <v>5320</v>
      </c>
      <c r="J169" s="592">
        <f t="shared" si="28"/>
        <v>1910</v>
      </c>
      <c r="K169" s="591">
        <f t="shared" si="29"/>
        <v>2010</v>
      </c>
      <c r="L169" s="592">
        <f>' КОРПУС Кухня'!G85</f>
        <v>3150</v>
      </c>
      <c r="M169" s="425">
        <f t="shared" si="25"/>
        <v>3310</v>
      </c>
      <c r="N169" s="453">
        <v>1910</v>
      </c>
      <c r="Q169" s="406"/>
      <c r="R169" s="455"/>
      <c r="S169" s="406"/>
      <c r="T169" s="455"/>
      <c r="U169" s="455"/>
    </row>
    <row r="170" spans="1:21" s="453" customFormat="1" ht="18.75" customHeight="1" x14ac:dyDescent="0.25">
      <c r="A170" s="509">
        <v>71</v>
      </c>
      <c r="B170" s="448" t="s">
        <v>487</v>
      </c>
      <c r="C170" s="481" t="s">
        <v>91</v>
      </c>
      <c r="D170" s="479" t="s">
        <v>43</v>
      </c>
      <c r="E170" s="451">
        <v>8</v>
      </c>
      <c r="F170" s="451">
        <v>0.02</v>
      </c>
      <c r="G170" s="547" t="s">
        <v>12</v>
      </c>
      <c r="H170" s="589">
        <f t="shared" si="26"/>
        <v>10330</v>
      </c>
      <c r="I170" s="591">
        <f t="shared" ref="I170" si="42">M170+K170</f>
        <v>10850</v>
      </c>
      <c r="J170" s="592">
        <f t="shared" ref="J170" si="43">ROUND(N170*(1+ОбщаяНаценка/100),-1)</f>
        <v>1910</v>
      </c>
      <c r="K170" s="591">
        <f t="shared" ref="K170" si="44">ROUND(J170*1.05,-1)</f>
        <v>2010</v>
      </c>
      <c r="L170" s="592">
        <f>' КОРПУС Кухня'!G86+' КОРПУС Кухня'!G101*2+' КОРПУС Кухня'!G102*4</f>
        <v>8420</v>
      </c>
      <c r="M170" s="425">
        <f t="shared" si="25"/>
        <v>8840</v>
      </c>
      <c r="N170" s="453">
        <v>1910</v>
      </c>
      <c r="O170" s="454" t="s">
        <v>492</v>
      </c>
      <c r="Q170" s="406"/>
      <c r="R170" s="455"/>
      <c r="S170" s="406"/>
      <c r="T170" s="455"/>
      <c r="U170" s="455"/>
    </row>
    <row r="171" spans="1:21" s="453" customFormat="1" ht="20.25" customHeight="1" x14ac:dyDescent="0.25">
      <c r="A171" s="509">
        <v>72</v>
      </c>
      <c r="B171" s="448" t="s">
        <v>44</v>
      </c>
      <c r="C171" s="481" t="s">
        <v>34</v>
      </c>
      <c r="D171" s="479" t="s">
        <v>43</v>
      </c>
      <c r="E171" s="451">
        <v>8</v>
      </c>
      <c r="F171" s="451">
        <v>0.02</v>
      </c>
      <c r="G171" s="547" t="s">
        <v>12</v>
      </c>
      <c r="H171" s="589">
        <f t="shared" si="26"/>
        <v>4860</v>
      </c>
      <c r="I171" s="591">
        <f t="shared" si="27"/>
        <v>5110</v>
      </c>
      <c r="J171" s="592">
        <f t="shared" si="28"/>
        <v>1930</v>
      </c>
      <c r="K171" s="591">
        <f t="shared" si="29"/>
        <v>2030</v>
      </c>
      <c r="L171" s="592">
        <f>' КОРПУС Кухня'!G87</f>
        <v>2930</v>
      </c>
      <c r="M171" s="425">
        <f t="shared" si="25"/>
        <v>3080</v>
      </c>
      <c r="N171" s="453">
        <v>1930</v>
      </c>
      <c r="Q171" s="406"/>
      <c r="R171" s="455"/>
      <c r="S171" s="406"/>
      <c r="T171" s="455"/>
      <c r="U171" s="455"/>
    </row>
    <row r="172" spans="1:21" s="453" customFormat="1" ht="18.75" customHeight="1" x14ac:dyDescent="0.25">
      <c r="A172" s="509">
        <v>73</v>
      </c>
      <c r="B172" s="448" t="s">
        <v>488</v>
      </c>
      <c r="C172" s="481" t="s">
        <v>34</v>
      </c>
      <c r="D172" s="479" t="s">
        <v>43</v>
      </c>
      <c r="E172" s="451">
        <v>8</v>
      </c>
      <c r="F172" s="451">
        <v>0.02</v>
      </c>
      <c r="G172" s="547" t="s">
        <v>12</v>
      </c>
      <c r="H172" s="589">
        <f t="shared" si="26"/>
        <v>9110</v>
      </c>
      <c r="I172" s="591">
        <f t="shared" ref="I172" si="45">M172+K172</f>
        <v>9570</v>
      </c>
      <c r="J172" s="592">
        <f t="shared" ref="J172" si="46">ROUND(N172*(1+ОбщаяНаценка/100),-1)</f>
        <v>1930</v>
      </c>
      <c r="K172" s="591">
        <f t="shared" ref="K172" si="47">ROUND(J172*1.05,-1)</f>
        <v>2030</v>
      </c>
      <c r="L172" s="592">
        <f>' КОРПУС Кухня'!G88+' КОРПУС Кухня'!G101*2</f>
        <v>7180</v>
      </c>
      <c r="M172" s="425">
        <f t="shared" si="25"/>
        <v>7540</v>
      </c>
      <c r="N172" s="453">
        <v>1930</v>
      </c>
      <c r="O172" s="454" t="s">
        <v>491</v>
      </c>
      <c r="Q172" s="406"/>
      <c r="R172" s="455"/>
      <c r="S172" s="406"/>
      <c r="T172" s="455"/>
      <c r="U172" s="455"/>
    </row>
    <row r="173" spans="1:21" s="453" customFormat="1" ht="15" customHeight="1" x14ac:dyDescent="0.25">
      <c r="A173" s="509">
        <v>74</v>
      </c>
      <c r="B173" s="458" t="s">
        <v>56</v>
      </c>
      <c r="C173" s="459" t="s">
        <v>6</v>
      </c>
      <c r="D173" s="479" t="s">
        <v>57</v>
      </c>
      <c r="E173" s="451">
        <v>12</v>
      </c>
      <c r="F173" s="451">
        <v>0.02</v>
      </c>
      <c r="G173" s="547" t="s">
        <v>12</v>
      </c>
      <c r="H173" s="589">
        <f t="shared" si="26"/>
        <v>8110</v>
      </c>
      <c r="I173" s="591">
        <f t="shared" si="27"/>
        <v>8520</v>
      </c>
      <c r="J173" s="592">
        <f t="shared" si="28"/>
        <v>2590</v>
      </c>
      <c r="K173" s="591">
        <f t="shared" si="29"/>
        <v>2720</v>
      </c>
      <c r="L173" s="592">
        <f>' КОРПУС Кухня'!G89</f>
        <v>5520</v>
      </c>
      <c r="M173" s="425">
        <f t="shared" si="25"/>
        <v>5800</v>
      </c>
      <c r="N173" s="453">
        <v>2590</v>
      </c>
      <c r="Q173" s="406"/>
      <c r="R173" s="455"/>
      <c r="S173" s="406"/>
      <c r="T173" s="455"/>
      <c r="U173" s="455"/>
    </row>
    <row r="174" spans="1:21" s="453" customFormat="1" ht="22.5" customHeight="1" x14ac:dyDescent="0.25">
      <c r="A174" s="509">
        <v>75</v>
      </c>
      <c r="B174" s="460" t="s">
        <v>132</v>
      </c>
      <c r="C174" s="459" t="s">
        <v>143</v>
      </c>
      <c r="D174" s="479" t="s">
        <v>57</v>
      </c>
      <c r="E174" s="451">
        <v>12</v>
      </c>
      <c r="F174" s="451">
        <v>0.02</v>
      </c>
      <c r="G174" s="547" t="s">
        <v>12</v>
      </c>
      <c r="H174" s="589">
        <f t="shared" si="26"/>
        <v>8120</v>
      </c>
      <c r="I174" s="591">
        <f t="shared" si="27"/>
        <v>8530</v>
      </c>
      <c r="J174" s="592">
        <f t="shared" si="28"/>
        <v>2600</v>
      </c>
      <c r="K174" s="591">
        <f t="shared" si="29"/>
        <v>2730</v>
      </c>
      <c r="L174" s="592">
        <f>' КОРПУС Кухня'!G89</f>
        <v>5520</v>
      </c>
      <c r="M174" s="425">
        <f t="shared" si="25"/>
        <v>5800</v>
      </c>
      <c r="N174" s="453">
        <v>2600</v>
      </c>
      <c r="Q174" s="406"/>
      <c r="R174" s="455"/>
      <c r="S174" s="406"/>
      <c r="T174" s="455"/>
      <c r="U174" s="455"/>
    </row>
    <row r="175" spans="1:21" s="453" customFormat="1" ht="21.75" customHeight="1" x14ac:dyDescent="0.25">
      <c r="A175" s="509">
        <v>76</v>
      </c>
      <c r="B175" s="458" t="s">
        <v>430</v>
      </c>
      <c r="C175" s="459" t="s">
        <v>427</v>
      </c>
      <c r="D175" s="469" t="s">
        <v>57</v>
      </c>
      <c r="E175" s="451">
        <v>12</v>
      </c>
      <c r="F175" s="451">
        <v>0.02</v>
      </c>
      <c r="G175" s="547" t="s">
        <v>12</v>
      </c>
      <c r="H175" s="589">
        <f t="shared" si="26"/>
        <v>9140</v>
      </c>
      <c r="I175" s="591">
        <f t="shared" si="27"/>
        <v>9600</v>
      </c>
      <c r="J175" s="592">
        <f t="shared" si="28"/>
        <v>3620</v>
      </c>
      <c r="K175" s="591">
        <f t="shared" si="29"/>
        <v>3800</v>
      </c>
      <c r="L175" s="592">
        <f>' КОРПУС Кухня'!G89</f>
        <v>5520</v>
      </c>
      <c r="M175" s="425">
        <f t="shared" si="25"/>
        <v>5800</v>
      </c>
      <c r="N175" s="453">
        <v>3620</v>
      </c>
      <c r="Q175" s="406"/>
      <c r="R175" s="455"/>
      <c r="S175" s="406"/>
      <c r="T175" s="455"/>
      <c r="U175" s="455"/>
    </row>
    <row r="176" spans="1:21" s="453" customFormat="1" ht="19.5" customHeight="1" x14ac:dyDescent="0.25">
      <c r="A176" s="509">
        <v>77</v>
      </c>
      <c r="B176" s="458" t="s">
        <v>102</v>
      </c>
      <c r="C176" s="459" t="s">
        <v>104</v>
      </c>
      <c r="D176" s="469" t="s">
        <v>57</v>
      </c>
      <c r="E176" s="548">
        <v>12</v>
      </c>
      <c r="F176" s="548">
        <v>0.02</v>
      </c>
      <c r="G176" s="549" t="s">
        <v>12</v>
      </c>
      <c r="H176" s="589">
        <f t="shared" si="26"/>
        <v>9060</v>
      </c>
      <c r="I176" s="591">
        <f t="shared" si="27"/>
        <v>9520</v>
      </c>
      <c r="J176" s="592">
        <f t="shared" si="28"/>
        <v>3540</v>
      </c>
      <c r="K176" s="591">
        <f t="shared" si="29"/>
        <v>3720</v>
      </c>
      <c r="L176" s="592">
        <f>' КОРПУС Кухня'!G89</f>
        <v>5520</v>
      </c>
      <c r="M176" s="425">
        <f t="shared" si="25"/>
        <v>5800</v>
      </c>
      <c r="N176" s="453">
        <v>3540</v>
      </c>
      <c r="Q176" s="406"/>
      <c r="R176" s="455"/>
      <c r="S176" s="406"/>
      <c r="T176" s="455"/>
      <c r="U176" s="455"/>
    </row>
    <row r="177" spans="1:21" s="453" customFormat="1" x14ac:dyDescent="0.25">
      <c r="A177" s="509">
        <v>78</v>
      </c>
      <c r="B177" s="507" t="s">
        <v>324</v>
      </c>
      <c r="C177" s="506" t="s">
        <v>6</v>
      </c>
      <c r="D177" s="469" t="s">
        <v>57</v>
      </c>
      <c r="E177" s="548">
        <v>12</v>
      </c>
      <c r="F177" s="548">
        <v>0.02</v>
      </c>
      <c r="G177" s="549" t="s">
        <v>12</v>
      </c>
      <c r="H177" s="589">
        <f t="shared" si="26"/>
        <v>7610</v>
      </c>
      <c r="I177" s="591">
        <f t="shared" si="27"/>
        <v>7990</v>
      </c>
      <c r="J177" s="592">
        <f t="shared" si="28"/>
        <v>1990</v>
      </c>
      <c r="K177" s="591">
        <f t="shared" si="29"/>
        <v>2090</v>
      </c>
      <c r="L177" s="592">
        <f>' КОРПУС Кухня'!G90</f>
        <v>5620</v>
      </c>
      <c r="M177" s="425">
        <f t="shared" si="25"/>
        <v>5900</v>
      </c>
      <c r="N177" s="453">
        <v>1990</v>
      </c>
      <c r="Q177" s="406"/>
      <c r="R177" s="455"/>
      <c r="S177" s="406"/>
      <c r="T177" s="455"/>
      <c r="U177" s="455"/>
    </row>
    <row r="178" spans="1:21" s="453" customFormat="1" x14ac:dyDescent="0.25">
      <c r="A178" s="509">
        <v>79</v>
      </c>
      <c r="B178" s="507" t="s">
        <v>489</v>
      </c>
      <c r="C178" s="506" t="s">
        <v>6</v>
      </c>
      <c r="D178" s="469" t="s">
        <v>57</v>
      </c>
      <c r="E178" s="548">
        <v>12</v>
      </c>
      <c r="F178" s="548">
        <v>0.02</v>
      </c>
      <c r="G178" s="549" t="s">
        <v>12</v>
      </c>
      <c r="H178" s="589">
        <f t="shared" si="26"/>
        <v>10180</v>
      </c>
      <c r="I178" s="591">
        <f t="shared" ref="I178" si="48">M178+K178</f>
        <v>10690</v>
      </c>
      <c r="J178" s="592">
        <f t="shared" ref="J178" si="49">ROUND(N178*(1+ОбщаяНаценка/100),-1)</f>
        <v>1990</v>
      </c>
      <c r="K178" s="591">
        <f t="shared" ref="K178" si="50">ROUND(J178*1.05,-1)</f>
        <v>2090</v>
      </c>
      <c r="L178" s="592">
        <f>' КОРПУС Кухня'!G91+' КОРПУС Кухня'!G101+' КОРПУС Кухня'!G102*2</f>
        <v>8190</v>
      </c>
      <c r="M178" s="425">
        <f t="shared" si="25"/>
        <v>8600</v>
      </c>
      <c r="N178" s="453">
        <v>1990</v>
      </c>
      <c r="O178" s="454" t="s">
        <v>492</v>
      </c>
      <c r="Q178" s="406"/>
      <c r="R178" s="455"/>
      <c r="S178" s="406"/>
      <c r="T178" s="455"/>
      <c r="U178" s="455"/>
    </row>
    <row r="179" spans="1:21" s="453" customFormat="1" ht="21.75" customHeight="1" x14ac:dyDescent="0.25">
      <c r="A179" s="509">
        <v>80</v>
      </c>
      <c r="B179" s="460" t="s">
        <v>127</v>
      </c>
      <c r="C179" s="462" t="s">
        <v>6</v>
      </c>
      <c r="D179" s="469" t="s">
        <v>139</v>
      </c>
      <c r="E179" s="451"/>
      <c r="F179" s="451"/>
      <c r="G179" s="547" t="s">
        <v>12</v>
      </c>
      <c r="H179" s="589">
        <f t="shared" si="26"/>
        <v>8840</v>
      </c>
      <c r="I179" s="591">
        <f t="shared" si="27"/>
        <v>9280</v>
      </c>
      <c r="J179" s="592">
        <f t="shared" si="28"/>
        <v>2820</v>
      </c>
      <c r="K179" s="591">
        <f t="shared" si="29"/>
        <v>2960</v>
      </c>
      <c r="L179" s="592">
        <f>' КОРПУС Кухня'!G92</f>
        <v>6020</v>
      </c>
      <c r="M179" s="425">
        <f t="shared" si="25"/>
        <v>6320</v>
      </c>
      <c r="N179" s="453">
        <v>2820</v>
      </c>
      <c r="Q179" s="406"/>
      <c r="R179" s="455"/>
      <c r="S179" s="406"/>
      <c r="T179" s="455"/>
      <c r="U179" s="455"/>
    </row>
    <row r="180" spans="1:21" s="453" customFormat="1" ht="19.5" customHeight="1" x14ac:dyDescent="0.25">
      <c r="A180" s="509">
        <v>81</v>
      </c>
      <c r="B180" s="460" t="s">
        <v>317</v>
      </c>
      <c r="C180" s="459" t="s">
        <v>143</v>
      </c>
      <c r="D180" s="469" t="s">
        <v>139</v>
      </c>
      <c r="E180" s="451"/>
      <c r="F180" s="451"/>
      <c r="G180" s="549" t="s">
        <v>12</v>
      </c>
      <c r="H180" s="589">
        <f t="shared" si="26"/>
        <v>8880</v>
      </c>
      <c r="I180" s="591">
        <f t="shared" si="27"/>
        <v>9320</v>
      </c>
      <c r="J180" s="592">
        <f t="shared" si="28"/>
        <v>2860</v>
      </c>
      <c r="K180" s="591">
        <f t="shared" si="29"/>
        <v>3000</v>
      </c>
      <c r="L180" s="592">
        <f>' КОРПУС Кухня'!G92</f>
        <v>6020</v>
      </c>
      <c r="M180" s="425">
        <f t="shared" si="25"/>
        <v>6320</v>
      </c>
      <c r="N180" s="453">
        <v>2860</v>
      </c>
      <c r="Q180" s="406"/>
      <c r="R180" s="455"/>
      <c r="S180" s="406"/>
      <c r="T180" s="455"/>
      <c r="U180" s="455"/>
    </row>
    <row r="181" spans="1:21" s="453" customFormat="1" ht="20.25" customHeight="1" x14ac:dyDescent="0.25">
      <c r="A181" s="509">
        <v>82</v>
      </c>
      <c r="B181" s="460" t="s">
        <v>426</v>
      </c>
      <c r="C181" s="459" t="s">
        <v>427</v>
      </c>
      <c r="D181" s="469" t="s">
        <v>139</v>
      </c>
      <c r="E181" s="451"/>
      <c r="F181" s="451"/>
      <c r="G181" s="547" t="s">
        <v>12</v>
      </c>
      <c r="H181" s="589">
        <f t="shared" si="26"/>
        <v>9930</v>
      </c>
      <c r="I181" s="591">
        <f t="shared" si="27"/>
        <v>10430</v>
      </c>
      <c r="J181" s="592">
        <f t="shared" si="28"/>
        <v>3910</v>
      </c>
      <c r="K181" s="591">
        <f t="shared" si="29"/>
        <v>4110</v>
      </c>
      <c r="L181" s="592">
        <f>' КОРПУС Кухня'!G92</f>
        <v>6020</v>
      </c>
      <c r="M181" s="425">
        <f t="shared" si="25"/>
        <v>6320</v>
      </c>
      <c r="N181" s="453">
        <v>3910</v>
      </c>
      <c r="Q181" s="406"/>
      <c r="R181" s="455"/>
      <c r="S181" s="406"/>
      <c r="T181" s="455"/>
      <c r="U181" s="455"/>
    </row>
    <row r="182" spans="1:21" s="453" customFormat="1" ht="18.75" customHeight="1" x14ac:dyDescent="0.25">
      <c r="A182" s="509">
        <v>83</v>
      </c>
      <c r="B182" s="460" t="s">
        <v>316</v>
      </c>
      <c r="C182" s="459" t="s">
        <v>104</v>
      </c>
      <c r="D182" s="469" t="s">
        <v>139</v>
      </c>
      <c r="E182" s="451"/>
      <c r="F182" s="451"/>
      <c r="G182" s="547" t="s">
        <v>12</v>
      </c>
      <c r="H182" s="589">
        <f t="shared" si="26"/>
        <v>9870</v>
      </c>
      <c r="I182" s="591">
        <f t="shared" si="27"/>
        <v>10360</v>
      </c>
      <c r="J182" s="592">
        <f t="shared" si="28"/>
        <v>3850</v>
      </c>
      <c r="K182" s="591">
        <f t="shared" si="29"/>
        <v>4040</v>
      </c>
      <c r="L182" s="592">
        <f>' КОРПУС Кухня'!G92</f>
        <v>6020</v>
      </c>
      <c r="M182" s="425">
        <f t="shared" si="25"/>
        <v>6320</v>
      </c>
      <c r="N182" s="453">
        <v>3850</v>
      </c>
      <c r="Q182" s="406"/>
      <c r="R182" s="455"/>
      <c r="S182" s="406"/>
      <c r="T182" s="455"/>
      <c r="U182" s="455"/>
    </row>
    <row r="183" spans="1:21" s="453" customFormat="1" ht="15" customHeight="1" x14ac:dyDescent="0.25">
      <c r="A183" s="509">
        <v>84</v>
      </c>
      <c r="B183" s="508" t="s">
        <v>325</v>
      </c>
      <c r="C183" s="506" t="s">
        <v>6</v>
      </c>
      <c r="D183" s="469" t="s">
        <v>139</v>
      </c>
      <c r="E183" s="451"/>
      <c r="F183" s="451"/>
      <c r="G183" s="547" t="s">
        <v>12</v>
      </c>
      <c r="H183" s="589">
        <f t="shared" si="26"/>
        <v>8560</v>
      </c>
      <c r="I183" s="591">
        <f t="shared" si="27"/>
        <v>8990</v>
      </c>
      <c r="J183" s="592">
        <f t="shared" si="28"/>
        <v>2300</v>
      </c>
      <c r="K183" s="591">
        <f t="shared" si="29"/>
        <v>2420</v>
      </c>
      <c r="L183" s="592">
        <f>' КОРПУС Кухня'!G93</f>
        <v>6260</v>
      </c>
      <c r="M183" s="425">
        <f t="shared" si="25"/>
        <v>6570</v>
      </c>
      <c r="N183" s="453">
        <v>2300</v>
      </c>
      <c r="Q183" s="406"/>
      <c r="R183" s="455"/>
      <c r="S183" s="406"/>
      <c r="T183" s="455"/>
      <c r="U183" s="455"/>
    </row>
    <row r="184" spans="1:21" s="453" customFormat="1" ht="15" customHeight="1" x14ac:dyDescent="0.25">
      <c r="A184" s="509">
        <v>85</v>
      </c>
      <c r="B184" s="508" t="s">
        <v>490</v>
      </c>
      <c r="C184" s="506" t="s">
        <v>6</v>
      </c>
      <c r="D184" s="469" t="s">
        <v>139</v>
      </c>
      <c r="E184" s="451"/>
      <c r="F184" s="451"/>
      <c r="G184" s="547" t="s">
        <v>12</v>
      </c>
      <c r="H184" s="589">
        <f t="shared" si="26"/>
        <v>11050</v>
      </c>
      <c r="I184" s="591">
        <f t="shared" ref="I184" si="51">M184+K184</f>
        <v>11610</v>
      </c>
      <c r="J184" s="592">
        <f t="shared" ref="J184" si="52">ROUND(N184*(1+ОбщаяНаценка/100),-1)</f>
        <v>2300</v>
      </c>
      <c r="K184" s="591">
        <f t="shared" ref="K184" si="53">ROUND(J184*1.05,-1)</f>
        <v>2420</v>
      </c>
      <c r="L184" s="592">
        <f>' КОРПУС Кухня'!G94+' КОРПУС Кухня'!G101+' КОРПУС Кухня'!G102*2</f>
        <v>8750</v>
      </c>
      <c r="M184" s="425">
        <f t="shared" si="25"/>
        <v>9190</v>
      </c>
      <c r="N184" s="453">
        <v>2300</v>
      </c>
      <c r="O184" s="454" t="s">
        <v>492</v>
      </c>
      <c r="Q184" s="406"/>
      <c r="R184" s="455"/>
      <c r="S184" s="406"/>
      <c r="T184" s="455"/>
      <c r="U184" s="455"/>
    </row>
    <row r="185" spans="1:21" s="453" customFormat="1" ht="32.25" customHeight="1" x14ac:dyDescent="0.25">
      <c r="A185" s="509">
        <v>86</v>
      </c>
      <c r="B185" s="460" t="s">
        <v>141</v>
      </c>
      <c r="C185" s="462" t="s">
        <v>142</v>
      </c>
      <c r="D185" s="463" t="s">
        <v>139</v>
      </c>
      <c r="E185" s="451"/>
      <c r="F185" s="451"/>
      <c r="G185" s="547" t="s">
        <v>12</v>
      </c>
      <c r="H185" s="589">
        <f t="shared" si="26"/>
        <v>8030</v>
      </c>
      <c r="I185" s="591">
        <f t="shared" si="27"/>
        <v>8430</v>
      </c>
      <c r="J185" s="592">
        <f t="shared" si="28"/>
        <v>3830</v>
      </c>
      <c r="K185" s="591">
        <f t="shared" si="29"/>
        <v>4020</v>
      </c>
      <c r="L185" s="592">
        <f>' КОРПУС Кухня'!G95</f>
        <v>4200</v>
      </c>
      <c r="M185" s="425">
        <f t="shared" si="25"/>
        <v>4410</v>
      </c>
      <c r="N185" s="453">
        <v>3830</v>
      </c>
      <c r="Q185" s="406"/>
      <c r="R185" s="455"/>
      <c r="S185" s="406"/>
      <c r="T185" s="455"/>
      <c r="U185" s="455"/>
    </row>
    <row r="186" spans="1:21" s="453" customFormat="1" ht="30.75" customHeight="1" x14ac:dyDescent="0.25">
      <c r="A186" s="509">
        <v>87</v>
      </c>
      <c r="B186" s="460" t="s">
        <v>140</v>
      </c>
      <c r="C186" s="462" t="s">
        <v>142</v>
      </c>
      <c r="D186" s="550" t="s">
        <v>57</v>
      </c>
      <c r="E186" s="451"/>
      <c r="F186" s="451"/>
      <c r="G186" s="547" t="s">
        <v>12</v>
      </c>
      <c r="H186" s="589">
        <f t="shared" si="26"/>
        <v>7480</v>
      </c>
      <c r="I186" s="591">
        <f t="shared" si="27"/>
        <v>7860</v>
      </c>
      <c r="J186" s="592">
        <f t="shared" si="28"/>
        <v>3510</v>
      </c>
      <c r="K186" s="591">
        <f t="shared" si="29"/>
        <v>3690</v>
      </c>
      <c r="L186" s="592">
        <f>' КОРПУС Кухня'!G96</f>
        <v>3970</v>
      </c>
      <c r="M186" s="425">
        <f t="shared" si="25"/>
        <v>4170</v>
      </c>
      <c r="N186" s="453">
        <v>3510</v>
      </c>
      <c r="Q186" s="406"/>
      <c r="R186" s="455"/>
      <c r="S186" s="406"/>
      <c r="T186" s="455"/>
      <c r="U186" s="455"/>
    </row>
    <row r="187" spans="1:21" s="453" customFormat="1" ht="21.75" customHeight="1" x14ac:dyDescent="0.25">
      <c r="A187" s="509">
        <v>88</v>
      </c>
      <c r="B187" s="460" t="s">
        <v>114</v>
      </c>
      <c r="C187" s="551" t="s">
        <v>115</v>
      </c>
      <c r="D187" s="550" t="s">
        <v>156</v>
      </c>
      <c r="E187" s="451">
        <v>3</v>
      </c>
      <c r="F187" s="451">
        <v>0.04</v>
      </c>
      <c r="G187" s="549" t="s">
        <v>12</v>
      </c>
      <c r="H187" s="589">
        <f t="shared" si="26"/>
        <v>2070</v>
      </c>
      <c r="I187" s="591">
        <f t="shared" si="27"/>
        <v>2180</v>
      </c>
      <c r="J187" s="592">
        <f t="shared" si="28"/>
        <v>1560</v>
      </c>
      <c r="K187" s="591">
        <f t="shared" si="29"/>
        <v>1640</v>
      </c>
      <c r="L187" s="592">
        <f>' КОРПУС Кухня'!G97</f>
        <v>510</v>
      </c>
      <c r="M187" s="425">
        <f t="shared" si="25"/>
        <v>540</v>
      </c>
      <c r="N187" s="453">
        <v>1560</v>
      </c>
      <c r="Q187" s="406"/>
      <c r="R187" s="455"/>
      <c r="S187" s="406"/>
      <c r="T187" s="455"/>
      <c r="U187" s="455"/>
    </row>
    <row r="188" spans="1:21" s="453" customFormat="1" ht="21" customHeight="1" x14ac:dyDescent="0.25">
      <c r="A188" s="509">
        <v>89</v>
      </c>
      <c r="B188" s="460" t="s">
        <v>116</v>
      </c>
      <c r="C188" s="551" t="s">
        <v>117</v>
      </c>
      <c r="D188" s="550" t="s">
        <v>156</v>
      </c>
      <c r="E188" s="451">
        <v>3</v>
      </c>
      <c r="F188" s="451">
        <v>0.04</v>
      </c>
      <c r="G188" s="549" t="s">
        <v>12</v>
      </c>
      <c r="H188" s="589">
        <f t="shared" si="26"/>
        <v>2540</v>
      </c>
      <c r="I188" s="591">
        <f t="shared" si="27"/>
        <v>2670</v>
      </c>
      <c r="J188" s="592">
        <f t="shared" si="28"/>
        <v>1560</v>
      </c>
      <c r="K188" s="591">
        <f t="shared" si="29"/>
        <v>1640</v>
      </c>
      <c r="L188" s="592">
        <f>' КОРПУС Кухня'!G98</f>
        <v>980</v>
      </c>
      <c r="M188" s="425">
        <f t="shared" si="25"/>
        <v>1030</v>
      </c>
      <c r="N188" s="453">
        <v>1560</v>
      </c>
      <c r="Q188" s="406"/>
      <c r="R188" s="455"/>
      <c r="S188" s="406"/>
      <c r="T188" s="455"/>
      <c r="U188" s="455"/>
    </row>
    <row r="189" spans="1:21" s="453" customFormat="1" x14ac:dyDescent="0.25">
      <c r="A189" s="509">
        <v>90</v>
      </c>
      <c r="B189" s="467" t="s">
        <v>96</v>
      </c>
      <c r="C189" s="468" t="s">
        <v>303</v>
      </c>
      <c r="D189" s="469" t="s">
        <v>98</v>
      </c>
      <c r="E189" s="451">
        <v>6</v>
      </c>
      <c r="F189" s="451">
        <v>0.02</v>
      </c>
      <c r="G189" s="547" t="s">
        <v>212</v>
      </c>
      <c r="H189" s="589">
        <f t="shared" si="26"/>
        <v>1460</v>
      </c>
      <c r="I189" s="591">
        <f t="shared" si="27"/>
        <v>1540</v>
      </c>
      <c r="J189" s="592">
        <f t="shared" si="28"/>
        <v>1340</v>
      </c>
      <c r="K189" s="591">
        <f t="shared" si="29"/>
        <v>1410</v>
      </c>
      <c r="L189" s="592">
        <f>' КОРПУС Кухня'!G82</f>
        <v>120</v>
      </c>
      <c r="M189" s="425">
        <f t="shared" si="25"/>
        <v>130</v>
      </c>
      <c r="N189" s="453">
        <v>1340</v>
      </c>
      <c r="Q189" s="406"/>
      <c r="R189" s="455"/>
      <c r="S189" s="406"/>
      <c r="T189" s="455"/>
      <c r="U189" s="455"/>
    </row>
    <row r="190" spans="1:21" s="453" customFormat="1" x14ac:dyDescent="0.25">
      <c r="A190" s="509">
        <v>91</v>
      </c>
      <c r="B190" s="467" t="s">
        <v>97</v>
      </c>
      <c r="C190" s="468" t="s">
        <v>303</v>
      </c>
      <c r="D190" s="469" t="s">
        <v>99</v>
      </c>
      <c r="E190" s="451">
        <v>5</v>
      </c>
      <c r="F190" s="451">
        <v>0.01</v>
      </c>
      <c r="G190" s="547" t="s">
        <v>12</v>
      </c>
      <c r="H190" s="589">
        <f t="shared" si="26"/>
        <v>1130</v>
      </c>
      <c r="I190" s="591">
        <f t="shared" si="27"/>
        <v>1180</v>
      </c>
      <c r="J190" s="592">
        <f t="shared" si="28"/>
        <v>1040</v>
      </c>
      <c r="K190" s="591">
        <f t="shared" si="29"/>
        <v>1090</v>
      </c>
      <c r="L190" s="592">
        <f>' КОРПУС Кухня'!G69</f>
        <v>90</v>
      </c>
      <c r="M190" s="425">
        <f t="shared" si="25"/>
        <v>90</v>
      </c>
      <c r="N190" s="453">
        <v>1040</v>
      </c>
      <c r="Q190" s="406"/>
      <c r="R190" s="455"/>
      <c r="S190" s="406"/>
      <c r="T190" s="455"/>
      <c r="U190" s="455"/>
    </row>
    <row r="191" spans="1:21" s="453" customFormat="1" ht="23.25" customHeight="1" x14ac:dyDescent="0.25">
      <c r="A191" s="509">
        <v>92</v>
      </c>
      <c r="B191" s="448" t="s">
        <v>58</v>
      </c>
      <c r="C191" s="481" t="s">
        <v>59</v>
      </c>
      <c r="D191" s="479" t="s">
        <v>60</v>
      </c>
      <c r="E191" s="471">
        <v>3</v>
      </c>
      <c r="F191" s="522">
        <v>0.01</v>
      </c>
      <c r="G191" s="547" t="s">
        <v>188</v>
      </c>
      <c r="H191" s="589">
        <f t="shared" si="26"/>
        <v>670</v>
      </c>
      <c r="I191" s="591">
        <f t="shared" si="27"/>
        <v>700</v>
      </c>
      <c r="J191" s="592">
        <f t="shared" si="28"/>
        <v>670</v>
      </c>
      <c r="K191" s="591">
        <f t="shared" si="29"/>
        <v>700</v>
      </c>
      <c r="L191" s="864"/>
      <c r="M191" s="425">
        <f t="shared" si="25"/>
        <v>0</v>
      </c>
      <c r="N191" s="453">
        <v>670</v>
      </c>
      <c r="Q191" s="406"/>
      <c r="R191" s="455"/>
      <c r="S191" s="406"/>
      <c r="T191" s="455"/>
      <c r="U191" s="455"/>
    </row>
    <row r="192" spans="1:21" s="453" customFormat="1" ht="23.25" customHeight="1" x14ac:dyDescent="0.25">
      <c r="A192" s="509">
        <v>93</v>
      </c>
      <c r="B192" s="448" t="s">
        <v>58</v>
      </c>
      <c r="C192" s="481" t="s">
        <v>59</v>
      </c>
      <c r="D192" s="550" t="s">
        <v>213</v>
      </c>
      <c r="E192" s="548"/>
      <c r="F192" s="522"/>
      <c r="G192" s="552" t="s">
        <v>187</v>
      </c>
      <c r="H192" s="589">
        <f t="shared" si="26"/>
        <v>420</v>
      </c>
      <c r="I192" s="591">
        <f t="shared" si="27"/>
        <v>440</v>
      </c>
      <c r="J192" s="592">
        <f t="shared" si="28"/>
        <v>420</v>
      </c>
      <c r="K192" s="591">
        <f t="shared" si="29"/>
        <v>440</v>
      </c>
      <c r="L192" s="864"/>
      <c r="M192" s="425">
        <f t="shared" si="25"/>
        <v>0</v>
      </c>
      <c r="N192" s="453">
        <v>420</v>
      </c>
      <c r="Q192" s="406"/>
      <c r="R192" s="455"/>
      <c r="S192" s="406"/>
      <c r="T192" s="455"/>
      <c r="U192" s="455"/>
    </row>
    <row r="193" spans="1:21" s="453" customFormat="1" ht="22.5" customHeight="1" x14ac:dyDescent="0.25">
      <c r="A193" s="509">
        <v>94</v>
      </c>
      <c r="B193" s="448" t="s">
        <v>61</v>
      </c>
      <c r="C193" s="481" t="s">
        <v>59</v>
      </c>
      <c r="D193" s="479" t="s">
        <v>62</v>
      </c>
      <c r="E193" s="471">
        <v>1</v>
      </c>
      <c r="F193" s="522">
        <v>0.01</v>
      </c>
      <c r="G193" s="547" t="s">
        <v>188</v>
      </c>
      <c r="H193" s="589">
        <f t="shared" si="26"/>
        <v>220</v>
      </c>
      <c r="I193" s="591">
        <f t="shared" si="27"/>
        <v>230</v>
      </c>
      <c r="J193" s="592">
        <f t="shared" si="28"/>
        <v>220</v>
      </c>
      <c r="K193" s="591">
        <f t="shared" si="29"/>
        <v>230</v>
      </c>
      <c r="L193" s="864"/>
      <c r="M193" s="425">
        <f t="shared" si="25"/>
        <v>0</v>
      </c>
      <c r="N193" s="453">
        <v>220</v>
      </c>
      <c r="Q193" s="406"/>
      <c r="R193" s="455"/>
      <c r="S193" s="406"/>
      <c r="T193" s="455"/>
      <c r="U193" s="455"/>
    </row>
    <row r="194" spans="1:21" s="453" customFormat="1" ht="21" customHeight="1" x14ac:dyDescent="0.25">
      <c r="A194" s="509">
        <v>95</v>
      </c>
      <c r="B194" s="448" t="s">
        <v>63</v>
      </c>
      <c r="C194" s="481" t="s">
        <v>64</v>
      </c>
      <c r="D194" s="479" t="s">
        <v>65</v>
      </c>
      <c r="E194" s="471">
        <v>6</v>
      </c>
      <c r="F194" s="522">
        <v>0.02</v>
      </c>
      <c r="G194" s="547" t="s">
        <v>188</v>
      </c>
      <c r="H194" s="589">
        <f t="shared" si="26"/>
        <v>1170</v>
      </c>
      <c r="I194" s="591">
        <f t="shared" si="27"/>
        <v>1230</v>
      </c>
      <c r="J194" s="592">
        <f t="shared" si="28"/>
        <v>1170</v>
      </c>
      <c r="K194" s="591">
        <f t="shared" si="29"/>
        <v>1230</v>
      </c>
      <c r="L194" s="864"/>
      <c r="M194" s="425">
        <f t="shared" si="25"/>
        <v>0</v>
      </c>
      <c r="N194" s="453">
        <v>1170</v>
      </c>
      <c r="Q194" s="406"/>
      <c r="R194" s="455"/>
      <c r="S194" s="406"/>
      <c r="T194" s="455"/>
      <c r="U194" s="455"/>
    </row>
    <row r="195" spans="1:21" s="453" customFormat="1" ht="26.25" customHeight="1" x14ac:dyDescent="0.25">
      <c r="A195" s="509">
        <v>96</v>
      </c>
      <c r="B195" s="458" t="s">
        <v>66</v>
      </c>
      <c r="C195" s="459" t="s">
        <v>64</v>
      </c>
      <c r="D195" s="553" t="s">
        <v>67</v>
      </c>
      <c r="E195" s="522">
        <v>3</v>
      </c>
      <c r="F195" s="522">
        <v>0.02</v>
      </c>
      <c r="G195" s="549" t="s">
        <v>188</v>
      </c>
      <c r="H195" s="589">
        <f t="shared" si="26"/>
        <v>640</v>
      </c>
      <c r="I195" s="591">
        <f t="shared" ref="I195:I208" si="54">M195+K195</f>
        <v>670</v>
      </c>
      <c r="J195" s="592">
        <f t="shared" ref="J195:J208" si="55">ROUND(N195*(1+ОбщаяНаценка/100),-1)</f>
        <v>640</v>
      </c>
      <c r="K195" s="591">
        <f t="shared" ref="K195:K208" si="56">ROUND(J195*1.05,-1)</f>
        <v>670</v>
      </c>
      <c r="L195" s="864"/>
      <c r="M195" s="425">
        <f t="shared" si="25"/>
        <v>0</v>
      </c>
      <c r="N195" s="453">
        <v>640</v>
      </c>
      <c r="Q195" s="406"/>
      <c r="R195" s="455"/>
      <c r="S195" s="406"/>
      <c r="T195" s="455"/>
      <c r="U195" s="455"/>
    </row>
    <row r="196" spans="1:21" s="453" customFormat="1" ht="31.5" customHeight="1" x14ac:dyDescent="0.25">
      <c r="A196" s="512">
        <v>97</v>
      </c>
      <c r="B196" s="448" t="s">
        <v>68</v>
      </c>
      <c r="C196" s="481" t="s">
        <v>69</v>
      </c>
      <c r="D196" s="479" t="s">
        <v>70</v>
      </c>
      <c r="E196" s="471">
        <v>16</v>
      </c>
      <c r="F196" s="522">
        <v>0.04</v>
      </c>
      <c r="G196" s="547" t="s">
        <v>188</v>
      </c>
      <c r="H196" s="589">
        <f t="shared" si="26"/>
        <v>3220</v>
      </c>
      <c r="I196" s="591">
        <f t="shared" si="54"/>
        <v>3380</v>
      </c>
      <c r="J196" s="592">
        <f t="shared" si="55"/>
        <v>3220</v>
      </c>
      <c r="K196" s="591">
        <f t="shared" si="56"/>
        <v>3380</v>
      </c>
      <c r="L196" s="864"/>
      <c r="M196" s="425">
        <f t="shared" si="25"/>
        <v>0</v>
      </c>
      <c r="N196" s="453">
        <v>3220</v>
      </c>
      <c r="Q196" s="406"/>
      <c r="R196" s="455"/>
      <c r="S196" s="406"/>
      <c r="T196" s="455"/>
      <c r="U196" s="455"/>
    </row>
    <row r="197" spans="1:21" s="453" customFormat="1" ht="19.5" x14ac:dyDescent="0.25">
      <c r="A197" s="505">
        <v>98</v>
      </c>
      <c r="B197" s="467" t="s">
        <v>161</v>
      </c>
      <c r="C197" s="481" t="s">
        <v>59</v>
      </c>
      <c r="D197" s="469" t="s">
        <v>154</v>
      </c>
      <c r="E197" s="451"/>
      <c r="F197" s="471"/>
      <c r="G197" s="554" t="s">
        <v>188</v>
      </c>
      <c r="H197" s="589">
        <f t="shared" si="26"/>
        <v>830</v>
      </c>
      <c r="I197" s="591">
        <f t="shared" si="54"/>
        <v>870</v>
      </c>
      <c r="J197" s="592">
        <f t="shared" si="55"/>
        <v>830</v>
      </c>
      <c r="K197" s="591">
        <f t="shared" si="56"/>
        <v>870</v>
      </c>
      <c r="L197" s="864"/>
      <c r="M197" s="425">
        <f t="shared" si="25"/>
        <v>0</v>
      </c>
      <c r="N197" s="453">
        <v>830</v>
      </c>
      <c r="Q197" s="406"/>
      <c r="R197" s="455"/>
      <c r="S197" s="406"/>
      <c r="T197" s="455"/>
      <c r="U197" s="455"/>
    </row>
    <row r="198" spans="1:21" s="453" customFormat="1" ht="32.25" customHeight="1" x14ac:dyDescent="0.25">
      <c r="A198" s="505">
        <v>99</v>
      </c>
      <c r="B198" s="467" t="s">
        <v>161</v>
      </c>
      <c r="C198" s="481" t="s">
        <v>59</v>
      </c>
      <c r="D198" s="469" t="s">
        <v>166</v>
      </c>
      <c r="E198" s="451"/>
      <c r="F198" s="471"/>
      <c r="G198" s="554" t="s">
        <v>187</v>
      </c>
      <c r="H198" s="589">
        <f t="shared" si="26"/>
        <v>490</v>
      </c>
      <c r="I198" s="591">
        <f t="shared" si="54"/>
        <v>510</v>
      </c>
      <c r="J198" s="592">
        <f t="shared" si="55"/>
        <v>490</v>
      </c>
      <c r="K198" s="591">
        <f t="shared" si="56"/>
        <v>510</v>
      </c>
      <c r="L198" s="864"/>
      <c r="M198" s="425">
        <f t="shared" si="25"/>
        <v>0</v>
      </c>
      <c r="N198" s="453">
        <v>490</v>
      </c>
      <c r="Q198" s="455"/>
      <c r="R198" s="455"/>
      <c r="S198" s="406"/>
      <c r="T198" s="455"/>
      <c r="U198" s="455"/>
    </row>
    <row r="199" spans="1:21" s="453" customFormat="1" ht="26.25" customHeight="1" x14ac:dyDescent="0.25">
      <c r="A199" s="505">
        <v>100</v>
      </c>
      <c r="B199" s="467" t="s">
        <v>126</v>
      </c>
      <c r="C199" s="482" t="s">
        <v>128</v>
      </c>
      <c r="D199" s="469" t="s">
        <v>144</v>
      </c>
      <c r="E199" s="451"/>
      <c r="F199" s="471"/>
      <c r="G199" s="554" t="s">
        <v>188</v>
      </c>
      <c r="H199" s="589">
        <f t="shared" si="26"/>
        <v>3550</v>
      </c>
      <c r="I199" s="591">
        <f t="shared" si="54"/>
        <v>3730</v>
      </c>
      <c r="J199" s="592">
        <f t="shared" si="55"/>
        <v>3550</v>
      </c>
      <c r="K199" s="591">
        <f t="shared" si="56"/>
        <v>3730</v>
      </c>
      <c r="L199" s="864"/>
      <c r="M199" s="425">
        <f t="shared" si="25"/>
        <v>0</v>
      </c>
      <c r="N199" s="453">
        <v>3550</v>
      </c>
      <c r="Q199" s="455"/>
      <c r="R199" s="455"/>
      <c r="S199" s="406"/>
      <c r="T199" s="455"/>
      <c r="U199" s="455"/>
    </row>
    <row r="200" spans="1:21" s="453" customFormat="1" ht="19.5" customHeight="1" x14ac:dyDescent="0.25">
      <c r="A200" s="505">
        <v>101</v>
      </c>
      <c r="B200" s="719" t="s">
        <v>295</v>
      </c>
      <c r="C200" s="787" t="s">
        <v>128</v>
      </c>
      <c r="D200" s="721" t="s">
        <v>297</v>
      </c>
      <c r="E200" s="451"/>
      <c r="F200" s="522"/>
      <c r="G200" s="554" t="s">
        <v>188</v>
      </c>
      <c r="H200" s="589">
        <f t="shared" si="26"/>
        <v>3990</v>
      </c>
      <c r="I200" s="591">
        <f t="shared" si="54"/>
        <v>4190</v>
      </c>
      <c r="J200" s="592">
        <f t="shared" si="55"/>
        <v>3990</v>
      </c>
      <c r="K200" s="591">
        <f t="shared" si="56"/>
        <v>4190</v>
      </c>
      <c r="L200" s="864"/>
      <c r="M200" s="425">
        <f t="shared" si="25"/>
        <v>0</v>
      </c>
      <c r="N200" s="453">
        <v>3990</v>
      </c>
      <c r="Q200" s="455"/>
      <c r="R200" s="455"/>
      <c r="S200" s="406"/>
      <c r="T200" s="455"/>
      <c r="U200" s="455"/>
    </row>
    <row r="201" spans="1:21" s="453" customFormat="1" x14ac:dyDescent="0.25">
      <c r="A201" s="505">
        <v>102</v>
      </c>
      <c r="B201" s="720"/>
      <c r="C201" s="788"/>
      <c r="D201" s="722"/>
      <c r="E201" s="451"/>
      <c r="F201" s="522"/>
      <c r="G201" s="554" t="s">
        <v>187</v>
      </c>
      <c r="H201" s="589">
        <f t="shared" si="26"/>
        <v>2840</v>
      </c>
      <c r="I201" s="591">
        <f t="shared" si="54"/>
        <v>2980</v>
      </c>
      <c r="J201" s="592">
        <f t="shared" si="55"/>
        <v>2840</v>
      </c>
      <c r="K201" s="591">
        <f t="shared" si="56"/>
        <v>2980</v>
      </c>
      <c r="L201" s="864"/>
      <c r="M201" s="425">
        <f t="shared" si="25"/>
        <v>0</v>
      </c>
      <c r="N201" s="453">
        <v>2840</v>
      </c>
      <c r="Q201" s="455"/>
      <c r="R201" s="455"/>
      <c r="S201" s="406"/>
      <c r="T201" s="455"/>
      <c r="U201" s="455"/>
    </row>
    <row r="202" spans="1:21" s="453" customFormat="1" ht="29.25" customHeight="1" x14ac:dyDescent="0.25">
      <c r="A202" s="505">
        <v>103</v>
      </c>
      <c r="B202" s="719" t="s">
        <v>296</v>
      </c>
      <c r="C202" s="723" t="s">
        <v>128</v>
      </c>
      <c r="D202" s="721" t="s">
        <v>298</v>
      </c>
      <c r="E202" s="451"/>
      <c r="F202" s="522"/>
      <c r="G202" s="554" t="s">
        <v>188</v>
      </c>
      <c r="H202" s="589">
        <f t="shared" si="26"/>
        <v>3990</v>
      </c>
      <c r="I202" s="591">
        <f t="shared" si="54"/>
        <v>4190</v>
      </c>
      <c r="J202" s="592">
        <f t="shared" si="55"/>
        <v>3990</v>
      </c>
      <c r="K202" s="591">
        <f t="shared" si="56"/>
        <v>4190</v>
      </c>
      <c r="L202" s="864"/>
      <c r="M202" s="425">
        <f t="shared" si="25"/>
        <v>0</v>
      </c>
      <c r="N202" s="453">
        <v>3990</v>
      </c>
      <c r="Q202" s="455"/>
      <c r="R202" s="455"/>
      <c r="S202" s="406"/>
      <c r="T202" s="455"/>
      <c r="U202" s="455"/>
    </row>
    <row r="203" spans="1:21" s="453" customFormat="1" x14ac:dyDescent="0.25">
      <c r="A203" s="505">
        <v>104</v>
      </c>
      <c r="B203" s="720"/>
      <c r="C203" s="724"/>
      <c r="D203" s="722"/>
      <c r="E203" s="451"/>
      <c r="F203" s="522"/>
      <c r="G203" s="554" t="s">
        <v>187</v>
      </c>
      <c r="H203" s="589">
        <f t="shared" si="26"/>
        <v>2840</v>
      </c>
      <c r="I203" s="591">
        <f t="shared" si="54"/>
        <v>2980</v>
      </c>
      <c r="J203" s="592">
        <f t="shared" si="55"/>
        <v>2840</v>
      </c>
      <c r="K203" s="591">
        <f t="shared" si="56"/>
        <v>2980</v>
      </c>
      <c r="L203" s="864"/>
      <c r="M203" s="425">
        <f t="shared" si="25"/>
        <v>0</v>
      </c>
      <c r="N203" s="453">
        <v>2840</v>
      </c>
      <c r="Q203" s="455"/>
      <c r="R203" s="455"/>
      <c r="S203" s="406"/>
      <c r="T203" s="455"/>
      <c r="U203" s="455"/>
    </row>
    <row r="204" spans="1:21" s="453" customFormat="1" ht="29.25" customHeight="1" x14ac:dyDescent="0.25">
      <c r="A204" s="505">
        <v>105</v>
      </c>
      <c r="B204" s="719" t="s">
        <v>363</v>
      </c>
      <c r="C204" s="723" t="s">
        <v>300</v>
      </c>
      <c r="D204" s="721" t="s">
        <v>299</v>
      </c>
      <c r="E204" s="451"/>
      <c r="F204" s="522"/>
      <c r="G204" s="554" t="s">
        <v>188</v>
      </c>
      <c r="H204" s="589">
        <f t="shared" si="26"/>
        <v>490</v>
      </c>
      <c r="I204" s="591">
        <f t="shared" si="54"/>
        <v>510</v>
      </c>
      <c r="J204" s="592">
        <f t="shared" si="55"/>
        <v>490</v>
      </c>
      <c r="K204" s="591">
        <f t="shared" si="56"/>
        <v>510</v>
      </c>
      <c r="L204" s="864"/>
      <c r="M204" s="425">
        <f t="shared" si="25"/>
        <v>0</v>
      </c>
      <c r="N204" s="453">
        <v>490</v>
      </c>
      <c r="Q204" s="455"/>
      <c r="R204" s="455"/>
      <c r="S204" s="406"/>
      <c r="T204" s="455"/>
      <c r="U204" s="455"/>
    </row>
    <row r="205" spans="1:21" s="453" customFormat="1" x14ac:dyDescent="0.25">
      <c r="A205" s="505">
        <v>106</v>
      </c>
      <c r="B205" s="720"/>
      <c r="C205" s="724"/>
      <c r="D205" s="722"/>
      <c r="E205" s="451"/>
      <c r="F205" s="522"/>
      <c r="G205" s="554" t="s">
        <v>187</v>
      </c>
      <c r="H205" s="589">
        <f t="shared" si="26"/>
        <v>330</v>
      </c>
      <c r="I205" s="591">
        <f t="shared" si="54"/>
        <v>350</v>
      </c>
      <c r="J205" s="592">
        <f t="shared" si="55"/>
        <v>330</v>
      </c>
      <c r="K205" s="591">
        <f t="shared" si="56"/>
        <v>350</v>
      </c>
      <c r="L205" s="864"/>
      <c r="M205" s="425">
        <f t="shared" si="25"/>
        <v>0</v>
      </c>
      <c r="N205" s="453">
        <v>330</v>
      </c>
      <c r="Q205" s="455"/>
      <c r="R205" s="455"/>
      <c r="S205" s="406"/>
      <c r="T205" s="455"/>
      <c r="U205" s="455"/>
    </row>
    <row r="206" spans="1:21" s="453" customFormat="1" ht="15" customHeight="1" x14ac:dyDescent="0.25">
      <c r="A206" s="505">
        <v>107</v>
      </c>
      <c r="B206" s="448" t="s">
        <v>71</v>
      </c>
      <c r="C206" s="481" t="s">
        <v>72</v>
      </c>
      <c r="D206" s="479" t="s">
        <v>73</v>
      </c>
      <c r="E206" s="471">
        <v>4</v>
      </c>
      <c r="F206" s="522">
        <v>0.01</v>
      </c>
      <c r="G206" s="547" t="s">
        <v>188</v>
      </c>
      <c r="H206" s="589">
        <f t="shared" si="26"/>
        <v>820</v>
      </c>
      <c r="I206" s="591">
        <f t="shared" si="54"/>
        <v>860</v>
      </c>
      <c r="J206" s="592">
        <f t="shared" si="55"/>
        <v>820</v>
      </c>
      <c r="K206" s="591">
        <f t="shared" si="56"/>
        <v>860</v>
      </c>
      <c r="L206" s="864"/>
      <c r="M206" s="425">
        <f t="shared" si="25"/>
        <v>0</v>
      </c>
      <c r="N206" s="453">
        <v>820</v>
      </c>
      <c r="Q206" s="455"/>
      <c r="R206" s="455"/>
      <c r="S206" s="406"/>
      <c r="T206" s="455"/>
      <c r="U206" s="455"/>
    </row>
    <row r="207" spans="1:21" s="453" customFormat="1" ht="15" customHeight="1" x14ac:dyDescent="0.25">
      <c r="A207" s="505">
        <v>108</v>
      </c>
      <c r="B207" s="448" t="s">
        <v>198</v>
      </c>
      <c r="C207" s="481" t="s">
        <v>290</v>
      </c>
      <c r="D207" s="479" t="s">
        <v>197</v>
      </c>
      <c r="E207" s="471">
        <v>4</v>
      </c>
      <c r="F207" s="522">
        <v>0.01</v>
      </c>
      <c r="G207" s="547" t="s">
        <v>187</v>
      </c>
      <c r="H207" s="589">
        <f t="shared" si="26"/>
        <v>940</v>
      </c>
      <c r="I207" s="591">
        <f t="shared" si="54"/>
        <v>980</v>
      </c>
      <c r="J207" s="592">
        <f t="shared" si="55"/>
        <v>470</v>
      </c>
      <c r="K207" s="591">
        <f t="shared" si="56"/>
        <v>490</v>
      </c>
      <c r="L207" s="592">
        <f>' КОРПУС Кухня'!G99</f>
        <v>470</v>
      </c>
      <c r="M207" s="425">
        <f t="shared" si="25"/>
        <v>490</v>
      </c>
      <c r="N207" s="453">
        <v>470</v>
      </c>
      <c r="Q207" s="455"/>
      <c r="R207" s="455"/>
      <c r="S207" s="406"/>
      <c r="T207" s="455"/>
      <c r="U207" s="455"/>
    </row>
    <row r="208" spans="1:21" s="453" customFormat="1" ht="15" customHeight="1" thickBot="1" x14ac:dyDescent="0.3">
      <c r="A208" s="505">
        <v>109</v>
      </c>
      <c r="B208" s="448" t="s">
        <v>74</v>
      </c>
      <c r="C208" s="481" t="s">
        <v>72</v>
      </c>
      <c r="D208" s="479" t="s">
        <v>75</v>
      </c>
      <c r="E208" s="471">
        <v>4</v>
      </c>
      <c r="F208" s="471">
        <v>0.01</v>
      </c>
      <c r="G208" s="547"/>
      <c r="H208" s="589">
        <f t="shared" si="26"/>
        <v>1010</v>
      </c>
      <c r="I208" s="593">
        <f t="shared" si="54"/>
        <v>1060</v>
      </c>
      <c r="J208" s="594">
        <f t="shared" si="55"/>
        <v>1010</v>
      </c>
      <c r="K208" s="593">
        <f t="shared" si="56"/>
        <v>1060</v>
      </c>
      <c r="L208" s="865"/>
      <c r="M208" s="425">
        <f t="shared" si="25"/>
        <v>0</v>
      </c>
      <c r="N208" s="453">
        <v>1010</v>
      </c>
      <c r="Q208" s="455"/>
      <c r="R208" s="455"/>
      <c r="S208" s="406"/>
      <c r="T208" s="455"/>
      <c r="U208" s="455"/>
    </row>
    <row r="209" spans="1:21" s="453" customFormat="1" x14ac:dyDescent="0.25">
      <c r="A209" s="514"/>
      <c r="B209" s="555"/>
      <c r="C209" s="555"/>
      <c r="D209" s="538"/>
      <c r="E209" s="556"/>
      <c r="F209" s="557"/>
      <c r="G209" s="558"/>
      <c r="H209" s="883"/>
      <c r="I209" s="883"/>
      <c r="J209" s="559"/>
      <c r="K209" s="559"/>
      <c r="L209" s="883"/>
      <c r="M209" s="883"/>
      <c r="N209" s="559"/>
      <c r="Q209" s="455"/>
      <c r="R209" s="455"/>
      <c r="S209" s="455"/>
      <c r="T209" s="455"/>
      <c r="U209" s="455"/>
    </row>
    <row r="210" spans="1:21" x14ac:dyDescent="0.25">
      <c r="E210" s="12"/>
      <c r="F210" s="16"/>
    </row>
    <row r="211" spans="1:21" x14ac:dyDescent="0.25">
      <c r="E211" s="12"/>
      <c r="F211" s="16"/>
    </row>
    <row r="212" spans="1:21" x14ac:dyDescent="0.25">
      <c r="E212" s="12"/>
      <c r="F212" s="16"/>
    </row>
    <row r="213" spans="1:21" x14ac:dyDescent="0.25">
      <c r="C213" s="126"/>
      <c r="E213" s="12"/>
      <c r="F213" s="16"/>
    </row>
    <row r="214" spans="1:21" x14ac:dyDescent="0.25">
      <c r="C214" s="126"/>
      <c r="E214" s="12"/>
      <c r="F214" s="16"/>
    </row>
  </sheetData>
  <mergeCells count="108">
    <mergeCell ref="B13:E13"/>
    <mergeCell ref="D76:D78"/>
    <mergeCell ref="D72:D75"/>
    <mergeCell ref="C72:C75"/>
    <mergeCell ref="B72:B75"/>
    <mergeCell ref="C60:C63"/>
    <mergeCell ref="C64:C67"/>
    <mergeCell ref="B64:B67"/>
    <mergeCell ref="B76:B78"/>
    <mergeCell ref="C76:C78"/>
    <mergeCell ref="A72:A75"/>
    <mergeCell ref="C200:C201"/>
    <mergeCell ref="A112:A115"/>
    <mergeCell ref="A32:A35"/>
    <mergeCell ref="B32:B35"/>
    <mergeCell ref="C32:C35"/>
    <mergeCell ref="A36:A39"/>
    <mergeCell ref="B36:B39"/>
    <mergeCell ref="C36:C39"/>
    <mergeCell ref="C52:C55"/>
    <mergeCell ref="A52:A55"/>
    <mergeCell ref="A68:A71"/>
    <mergeCell ref="C68:C71"/>
    <mergeCell ref="B68:B71"/>
    <mergeCell ref="A60:A63"/>
    <mergeCell ref="B60:B63"/>
    <mergeCell ref="A64:A67"/>
    <mergeCell ref="A44:A47"/>
    <mergeCell ref="A40:A43"/>
    <mergeCell ref="B40:B43"/>
    <mergeCell ref="C40:C43"/>
    <mergeCell ref="C44:C47"/>
    <mergeCell ref="A56:A59"/>
    <mergeCell ref="B56:B59"/>
    <mergeCell ref="C56:C59"/>
    <mergeCell ref="C48:C51"/>
    <mergeCell ref="B48:B51"/>
    <mergeCell ref="A48:A51"/>
    <mergeCell ref="B52:B55"/>
    <mergeCell ref="B44:B47"/>
    <mergeCell ref="A132:A135"/>
    <mergeCell ref="B128:B131"/>
    <mergeCell ref="C128:C131"/>
    <mergeCell ref="D128:D131"/>
    <mergeCell ref="A128:A131"/>
    <mergeCell ref="D112:D115"/>
    <mergeCell ref="B112:B115"/>
    <mergeCell ref="C112:C115"/>
    <mergeCell ref="C120:C123"/>
    <mergeCell ref="B120:B123"/>
    <mergeCell ref="C124:C127"/>
    <mergeCell ref="B124:B127"/>
    <mergeCell ref="A124:A127"/>
    <mergeCell ref="A120:A123"/>
    <mergeCell ref="D120:D123"/>
    <mergeCell ref="B116:B119"/>
    <mergeCell ref="C116:C119"/>
    <mergeCell ref="A116:A119"/>
    <mergeCell ref="D116:D119"/>
    <mergeCell ref="A108:A111"/>
    <mergeCell ref="D108:D111"/>
    <mergeCell ref="A80:A81"/>
    <mergeCell ref="A84:A87"/>
    <mergeCell ref="A82:A83"/>
    <mergeCell ref="B108:B111"/>
    <mergeCell ref="B100:B103"/>
    <mergeCell ref="A100:A103"/>
    <mergeCell ref="A104:A105"/>
    <mergeCell ref="D104:D105"/>
    <mergeCell ref="D84:D87"/>
    <mergeCell ref="B80:B81"/>
    <mergeCell ref="C80:C81"/>
    <mergeCell ref="D80:D81"/>
    <mergeCell ref="B84:B87"/>
    <mergeCell ref="C82:C83"/>
    <mergeCell ref="C84:C87"/>
    <mergeCell ref="C100:C103"/>
    <mergeCell ref="C104:C105"/>
    <mergeCell ref="D100:D103"/>
    <mergeCell ref="A106:A107"/>
    <mergeCell ref="C106:C107"/>
    <mergeCell ref="A76:A79"/>
    <mergeCell ref="D88:D91"/>
    <mergeCell ref="B96:B99"/>
    <mergeCell ref="A96:A99"/>
    <mergeCell ref="C96:C99"/>
    <mergeCell ref="B92:B95"/>
    <mergeCell ref="C92:C95"/>
    <mergeCell ref="A88:A91"/>
    <mergeCell ref="A92:A95"/>
    <mergeCell ref="B88:B91"/>
    <mergeCell ref="C88:C91"/>
    <mergeCell ref="B104:B105"/>
    <mergeCell ref="D82:D83"/>
    <mergeCell ref="B200:B201"/>
    <mergeCell ref="B202:B203"/>
    <mergeCell ref="B204:B205"/>
    <mergeCell ref="D200:D201"/>
    <mergeCell ref="D202:D203"/>
    <mergeCell ref="D204:D205"/>
    <mergeCell ref="C204:C205"/>
    <mergeCell ref="C202:C203"/>
    <mergeCell ref="L22:M22"/>
    <mergeCell ref="H22:I22"/>
    <mergeCell ref="J22:K22"/>
    <mergeCell ref="C108:C111"/>
    <mergeCell ref="B132:B135"/>
    <mergeCell ref="C132:C135"/>
  </mergeCells>
  <pageMargins left="0.19685039370078741" right="0" top="0" bottom="0" header="0.31496062992125984" footer="0.31496062992125984"/>
  <pageSetup paperSize="9" scale="6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T143"/>
  <sheetViews>
    <sheetView zoomScaleNormal="100" zoomScalePageLayoutView="150" workbookViewId="0">
      <selection activeCell="L21" sqref="L21"/>
    </sheetView>
  </sheetViews>
  <sheetFormatPr defaultRowHeight="15" x14ac:dyDescent="0.25"/>
  <cols>
    <col min="1" max="1" width="2.42578125" style="15" customWidth="1"/>
    <col min="2" max="2" width="17.7109375" style="104" customWidth="1"/>
    <col min="3" max="3" width="19.140625" style="498" customWidth="1"/>
    <col min="4" max="4" width="10.85546875" style="73" customWidth="1"/>
    <col min="5" max="5" width="3.85546875" style="29" customWidth="1"/>
    <col min="6" max="6" width="4.42578125" style="29" customWidth="1"/>
    <col min="7" max="8" width="9.140625" style="575"/>
    <col min="9" max="10" width="7.85546875" style="34" customWidth="1"/>
    <col min="11" max="11" width="11" style="575" bestFit="1" customWidth="1"/>
    <col min="12" max="12" width="9.140625" style="575"/>
    <col min="13" max="13" width="9.85546875" style="34" hidden="1" customWidth="1"/>
    <col min="16" max="20" width="9.140625" style="414"/>
  </cols>
  <sheetData>
    <row r="1" spans="1:20" s="316" customFormat="1" x14ac:dyDescent="0.25">
      <c r="A1" s="9"/>
      <c r="B1" s="100"/>
      <c r="C1" s="498"/>
      <c r="D1" s="81"/>
      <c r="E1" s="29"/>
      <c r="F1" s="29"/>
      <c r="G1" s="34"/>
      <c r="H1" s="34"/>
      <c r="I1" s="575"/>
      <c r="J1" s="575"/>
      <c r="K1" s="34"/>
      <c r="L1" s="575"/>
      <c r="P1" s="414"/>
      <c r="Q1" s="414"/>
      <c r="R1" s="414"/>
      <c r="S1" s="414"/>
      <c r="T1" s="414"/>
    </row>
    <row r="2" spans="1:20" s="316" customFormat="1" x14ac:dyDescent="0.25">
      <c r="A2" s="13"/>
      <c r="B2" s="101"/>
      <c r="C2" s="498"/>
      <c r="D2" s="19"/>
      <c r="E2" s="29"/>
      <c r="F2" s="29"/>
      <c r="G2" s="34"/>
      <c r="H2" s="34"/>
      <c r="I2" s="575"/>
      <c r="J2" s="575"/>
      <c r="K2" s="34"/>
      <c r="L2" s="575"/>
      <c r="P2" s="414"/>
      <c r="Q2" s="414"/>
      <c r="R2" s="414"/>
      <c r="S2" s="414"/>
      <c r="T2" s="414"/>
    </row>
    <row r="3" spans="1:20" s="316" customFormat="1" x14ac:dyDescent="0.25">
      <c r="A3" s="13"/>
      <c r="B3" s="101"/>
      <c r="C3" s="498"/>
      <c r="D3" s="80"/>
      <c r="E3" s="29"/>
      <c r="F3" s="29"/>
      <c r="G3" s="34"/>
      <c r="H3" s="34"/>
      <c r="I3" s="575"/>
      <c r="J3" s="575"/>
      <c r="K3" s="34"/>
      <c r="L3" s="575"/>
      <c r="P3" s="414"/>
      <c r="Q3" s="414"/>
      <c r="R3" s="414"/>
      <c r="S3" s="414"/>
      <c r="T3" s="414"/>
    </row>
    <row r="4" spans="1:20" s="315" customFormat="1" ht="12" x14ac:dyDescent="0.2">
      <c r="A4" s="105" t="s">
        <v>8</v>
      </c>
      <c r="B4" s="106" t="s">
        <v>250</v>
      </c>
      <c r="C4" s="499"/>
      <c r="D4" s="4"/>
      <c r="E4" s="1"/>
      <c r="F4" s="1"/>
      <c r="G4" s="107"/>
      <c r="H4" s="107"/>
      <c r="I4" s="573"/>
      <c r="J4" s="573"/>
      <c r="K4" s="107"/>
      <c r="L4" s="573"/>
      <c r="P4" s="565"/>
      <c r="Q4" s="565"/>
      <c r="R4" s="565"/>
      <c r="S4" s="565"/>
      <c r="T4" s="565"/>
    </row>
    <row r="5" spans="1:20" s="315" customFormat="1" ht="12" x14ac:dyDescent="0.2">
      <c r="A5" s="105"/>
      <c r="B5" s="108"/>
      <c r="C5" s="499"/>
      <c r="D5" s="4"/>
      <c r="E5" s="1"/>
      <c r="F5" s="1"/>
      <c r="G5" s="107"/>
      <c r="H5" s="107"/>
      <c r="I5" s="573"/>
      <c r="J5" s="573"/>
      <c r="K5" s="107"/>
      <c r="L5" s="573"/>
      <c r="P5" s="565"/>
      <c r="Q5" s="565"/>
      <c r="R5" s="565"/>
      <c r="S5" s="565"/>
      <c r="T5" s="565"/>
    </row>
    <row r="6" spans="1:20" s="315" customFormat="1" ht="12" x14ac:dyDescent="0.2">
      <c r="A6" s="105"/>
      <c r="B6" s="109" t="s">
        <v>261</v>
      </c>
      <c r="C6" s="499"/>
      <c r="D6" s="4"/>
      <c r="E6" s="1"/>
      <c r="F6" s="1"/>
      <c r="G6" s="107"/>
      <c r="H6" s="107"/>
      <c r="I6" s="573"/>
      <c r="J6" s="573"/>
      <c r="K6" s="107"/>
      <c r="L6" s="573"/>
      <c r="P6" s="565"/>
      <c r="Q6" s="565"/>
      <c r="R6" s="565"/>
      <c r="S6" s="565"/>
      <c r="T6" s="565"/>
    </row>
    <row r="7" spans="1:20" s="316" customFormat="1" ht="19.5" x14ac:dyDescent="0.25">
      <c r="A7" s="15"/>
      <c r="B7" s="102" t="s">
        <v>7</v>
      </c>
      <c r="C7" s="500" t="s">
        <v>499</v>
      </c>
      <c r="D7" s="200"/>
      <c r="E7" s="29"/>
      <c r="F7" s="29"/>
      <c r="G7" s="34"/>
      <c r="H7" s="34"/>
      <c r="I7" s="575"/>
      <c r="J7" s="575"/>
      <c r="K7" s="34"/>
      <c r="L7" s="575"/>
      <c r="P7" s="414"/>
      <c r="Q7" s="414"/>
      <c r="R7" s="414"/>
      <c r="S7" s="414"/>
      <c r="T7" s="414"/>
    </row>
    <row r="8" spans="1:20" s="316" customFormat="1" x14ac:dyDescent="0.25">
      <c r="A8" s="15"/>
      <c r="B8" s="174" t="s">
        <v>5</v>
      </c>
      <c r="C8" s="560"/>
      <c r="D8" s="73"/>
      <c r="E8" s="29"/>
      <c r="F8" s="29"/>
      <c r="G8" s="34"/>
      <c r="H8" s="34"/>
      <c r="I8" s="575"/>
      <c r="J8" s="575"/>
      <c r="K8" s="34"/>
      <c r="L8" s="575"/>
      <c r="P8" s="414"/>
      <c r="Q8" s="414"/>
      <c r="R8" s="414"/>
      <c r="S8" s="414"/>
      <c r="T8" s="414"/>
    </row>
    <row r="9" spans="1:20" s="316" customFormat="1" x14ac:dyDescent="0.25">
      <c r="A9" s="15"/>
      <c r="B9" s="314" t="s">
        <v>108</v>
      </c>
      <c r="C9" s="561" t="s">
        <v>77</v>
      </c>
      <c r="D9" s="73"/>
      <c r="E9" s="29"/>
      <c r="F9" s="29"/>
      <c r="G9" s="34"/>
      <c r="H9" s="34"/>
      <c r="I9" s="575"/>
      <c r="J9" s="575"/>
      <c r="K9" s="34"/>
      <c r="L9" s="575"/>
      <c r="P9" s="414"/>
      <c r="Q9" s="414"/>
      <c r="R9" s="414"/>
      <c r="S9" s="414"/>
      <c r="T9" s="414"/>
    </row>
    <row r="10" spans="1:20" s="316" customFormat="1" x14ac:dyDescent="0.25">
      <c r="A10" s="15"/>
      <c r="B10" s="314"/>
      <c r="C10" s="561" t="s">
        <v>190</v>
      </c>
      <c r="D10" s="73"/>
      <c r="E10" s="29"/>
      <c r="F10" s="29"/>
      <c r="G10" s="34"/>
      <c r="H10" s="34"/>
      <c r="I10" s="575"/>
      <c r="J10" s="575"/>
      <c r="K10" s="34"/>
      <c r="L10" s="575"/>
      <c r="P10" s="414"/>
      <c r="Q10" s="414"/>
      <c r="R10" s="414"/>
      <c r="S10" s="414"/>
      <c r="T10" s="414"/>
    </row>
    <row r="11" spans="1:20" s="316" customFormat="1" ht="15.75" x14ac:dyDescent="0.25">
      <c r="A11" s="15"/>
      <c r="B11" s="696" t="s">
        <v>467</v>
      </c>
      <c r="C11" s="697"/>
      <c r="D11" s="697"/>
      <c r="E11" s="697"/>
      <c r="F11" s="315"/>
      <c r="G11" s="34"/>
      <c r="H11" s="34"/>
      <c r="I11" s="319"/>
      <c r="J11" s="319"/>
      <c r="K11" s="34"/>
      <c r="L11" s="118"/>
      <c r="P11" s="414"/>
      <c r="Q11" s="414"/>
      <c r="R11" s="414"/>
      <c r="S11" s="414"/>
      <c r="T11" s="414"/>
    </row>
    <row r="12" spans="1:20" s="316" customFormat="1" ht="24" customHeight="1" x14ac:dyDescent="0.25">
      <c r="A12" s="15"/>
      <c r="B12" s="320" t="s">
        <v>468</v>
      </c>
      <c r="C12" s="562"/>
      <c r="D12" s="321" t="s">
        <v>469</v>
      </c>
      <c r="E12" s="321"/>
      <c r="F12" s="315"/>
      <c r="G12" s="885" t="s">
        <v>4</v>
      </c>
      <c r="H12" s="885"/>
      <c r="I12" s="888" t="s">
        <v>130</v>
      </c>
      <c r="J12" s="888"/>
      <c r="K12" s="34"/>
      <c r="L12" s="118"/>
      <c r="P12" s="414"/>
      <c r="Q12" s="414"/>
      <c r="R12" s="414"/>
      <c r="S12" s="414"/>
      <c r="T12" s="414"/>
    </row>
    <row r="13" spans="1:20" s="316" customFormat="1" ht="15.75" x14ac:dyDescent="0.25">
      <c r="A13" s="15"/>
      <c r="B13" s="314"/>
      <c r="C13" s="562"/>
      <c r="D13" s="321" t="s">
        <v>470</v>
      </c>
      <c r="E13" s="321"/>
      <c r="F13" s="315"/>
      <c r="G13" s="34"/>
      <c r="H13" s="570"/>
      <c r="I13" s="889" t="s">
        <v>131</v>
      </c>
      <c r="J13" s="889"/>
      <c r="K13" s="34"/>
      <c r="L13" s="118"/>
      <c r="P13" s="414"/>
      <c r="Q13" s="414"/>
      <c r="R13" s="414"/>
      <c r="S13" s="414"/>
      <c r="T13" s="414"/>
    </row>
    <row r="14" spans="1:20" s="316" customFormat="1" ht="15.75" x14ac:dyDescent="0.25">
      <c r="A14" s="15"/>
      <c r="B14" s="314"/>
      <c r="C14" s="562"/>
      <c r="D14" s="321" t="s">
        <v>471</v>
      </c>
      <c r="E14" s="321"/>
      <c r="F14" s="315"/>
      <c r="G14" s="34"/>
      <c r="H14" s="34"/>
      <c r="I14" s="319"/>
      <c r="J14" s="319"/>
      <c r="K14" s="34"/>
      <c r="L14" s="118"/>
      <c r="P14" s="414"/>
      <c r="Q14" s="414"/>
      <c r="R14" s="414"/>
      <c r="S14" s="414"/>
      <c r="T14" s="414"/>
    </row>
    <row r="15" spans="1:20" s="316" customFormat="1" ht="15.75" x14ac:dyDescent="0.25">
      <c r="A15" s="15"/>
      <c r="B15" s="314"/>
      <c r="C15" s="562"/>
      <c r="D15" s="321" t="s">
        <v>472</v>
      </c>
      <c r="E15" s="321"/>
      <c r="F15" s="315"/>
      <c r="G15" s="34"/>
      <c r="H15" s="34"/>
      <c r="I15" s="319"/>
      <c r="J15" s="319"/>
      <c r="K15" s="34"/>
      <c r="L15" s="118"/>
      <c r="P15" s="414"/>
      <c r="Q15" s="414"/>
      <c r="R15" s="414"/>
      <c r="S15" s="414"/>
      <c r="T15" s="414"/>
    </row>
    <row r="16" spans="1:20" s="316" customFormat="1" ht="15.75" x14ac:dyDescent="0.25">
      <c r="A16" s="15"/>
      <c r="B16" s="314"/>
      <c r="C16" s="562"/>
      <c r="D16" s="321" t="s">
        <v>473</v>
      </c>
      <c r="E16" s="321"/>
      <c r="F16" s="315"/>
      <c r="G16" s="34"/>
      <c r="H16" s="34"/>
      <c r="I16" s="319"/>
      <c r="J16" s="319"/>
      <c r="K16" s="34"/>
      <c r="L16" s="118"/>
      <c r="P16" s="414"/>
      <c r="Q16" s="414"/>
      <c r="R16" s="414"/>
      <c r="S16" s="414"/>
      <c r="T16" s="414"/>
    </row>
    <row r="17" spans="1:20" s="316" customFormat="1" ht="15.75" x14ac:dyDescent="0.25">
      <c r="A17" s="15"/>
      <c r="B17" s="314"/>
      <c r="C17" s="562"/>
      <c r="D17" s="321" t="s">
        <v>474</v>
      </c>
      <c r="E17" s="321"/>
      <c r="F17" s="315"/>
      <c r="G17" s="34"/>
      <c r="H17" s="34"/>
      <c r="I17" s="319"/>
      <c r="J17" s="319"/>
      <c r="K17" s="34"/>
      <c r="L17" s="118"/>
      <c r="P17" s="414"/>
      <c r="Q17" s="414"/>
      <c r="R17" s="414"/>
      <c r="S17" s="414"/>
      <c r="T17" s="414"/>
    </row>
    <row r="18" spans="1:20" s="316" customFormat="1" ht="15.75" thickBot="1" x14ac:dyDescent="0.3">
      <c r="A18" s="15"/>
      <c r="B18" s="176" t="s">
        <v>390</v>
      </c>
      <c r="C18" s="560" t="s">
        <v>407</v>
      </c>
      <c r="D18" s="73"/>
      <c r="E18" s="29"/>
      <c r="F18" s="29"/>
      <c r="G18" s="34"/>
      <c r="H18" s="34"/>
      <c r="I18" s="575"/>
      <c r="J18" s="575"/>
      <c r="K18" s="34"/>
      <c r="L18" s="575"/>
      <c r="P18" s="414"/>
      <c r="Q18" s="414"/>
      <c r="R18" s="414"/>
      <c r="S18" s="414"/>
      <c r="T18" s="414"/>
    </row>
    <row r="19" spans="1:20" s="316" customFormat="1" ht="15.75" thickBot="1" x14ac:dyDescent="0.3">
      <c r="A19" s="15"/>
      <c r="B19" s="176" t="s">
        <v>392</v>
      </c>
      <c r="C19" s="560" t="s">
        <v>396</v>
      </c>
      <c r="D19" s="73"/>
      <c r="E19" s="29"/>
      <c r="F19" s="29"/>
      <c r="G19" s="698" t="s">
        <v>449</v>
      </c>
      <c r="H19" s="660"/>
      <c r="I19" s="800" t="s">
        <v>12</v>
      </c>
      <c r="J19" s="886"/>
      <c r="K19" s="698" t="s">
        <v>450</v>
      </c>
      <c r="L19" s="660"/>
      <c r="P19" s="414"/>
      <c r="Q19" s="414"/>
      <c r="R19" s="414"/>
      <c r="S19" s="414"/>
      <c r="T19" s="414"/>
    </row>
    <row r="20" spans="1:20" ht="24.75" x14ac:dyDescent="0.25">
      <c r="A20" s="252" t="s">
        <v>0</v>
      </c>
      <c r="B20" s="254" t="s">
        <v>3</v>
      </c>
      <c r="C20" s="250" t="s">
        <v>2</v>
      </c>
      <c r="D20" s="251" t="s">
        <v>9</v>
      </c>
      <c r="E20" s="255" t="s">
        <v>1</v>
      </c>
      <c r="F20" s="290" t="s">
        <v>107</v>
      </c>
      <c r="G20" s="443" t="s">
        <v>446</v>
      </c>
      <c r="H20" s="444" t="s">
        <v>500</v>
      </c>
      <c r="I20" s="291" t="s">
        <v>443</v>
      </c>
      <c r="J20" s="304" t="s">
        <v>498</v>
      </c>
      <c r="K20" s="443" t="s">
        <v>447</v>
      </c>
      <c r="L20" s="444" t="s">
        <v>501</v>
      </c>
      <c r="M20" s="300" t="s">
        <v>441</v>
      </c>
    </row>
    <row r="21" spans="1:20" x14ac:dyDescent="0.25">
      <c r="A21" s="220">
        <v>1</v>
      </c>
      <c r="B21" s="221" t="s">
        <v>199</v>
      </c>
      <c r="C21" s="402" t="s">
        <v>205</v>
      </c>
      <c r="D21" s="54" t="s">
        <v>206</v>
      </c>
      <c r="E21" s="96"/>
      <c r="F21" s="232"/>
      <c r="G21" s="589">
        <f>I21+K21</f>
        <v>1700</v>
      </c>
      <c r="H21" s="425">
        <f t="shared" ref="H21:H52" si="0">L21+J21</f>
        <v>1790</v>
      </c>
      <c r="I21" s="590">
        <f t="shared" ref="I21:I52" si="1">ROUND(M21*(1+ОбщаяНаценка/100),-1)</f>
        <v>330</v>
      </c>
      <c r="J21" s="425">
        <f>ROUND(I21*1.05,-1)</f>
        <v>350</v>
      </c>
      <c r="K21" s="590">
        <f>' Монро ЛДСП'!K17</f>
        <v>1370</v>
      </c>
      <c r="L21" s="425">
        <f t="shared" ref="L21:L84" si="2">ROUND(K21*1.05,-1)</f>
        <v>1440</v>
      </c>
      <c r="M21" s="395">
        <v>330</v>
      </c>
      <c r="N21" s="190" t="s">
        <v>413</v>
      </c>
      <c r="O21" s="190"/>
      <c r="P21" s="286"/>
      <c r="R21" s="286"/>
    </row>
    <row r="22" spans="1:20" x14ac:dyDescent="0.25">
      <c r="A22" s="220">
        <v>2</v>
      </c>
      <c r="B22" s="258" t="s">
        <v>420</v>
      </c>
      <c r="C22" s="160" t="s">
        <v>205</v>
      </c>
      <c r="D22" s="269" t="s">
        <v>421</v>
      </c>
      <c r="E22" s="186"/>
      <c r="F22" s="235"/>
      <c r="G22" s="589">
        <f t="shared" ref="G22:G85" si="3">I22+K22</f>
        <v>1760</v>
      </c>
      <c r="H22" s="425">
        <f t="shared" si="0"/>
        <v>1850</v>
      </c>
      <c r="I22" s="590">
        <f t="shared" si="1"/>
        <v>360</v>
      </c>
      <c r="J22" s="425">
        <f t="shared" ref="J22:J88" si="4">ROUND(I22*1.05,-1)</f>
        <v>380</v>
      </c>
      <c r="K22" s="590">
        <f>' Монро ЛДСП'!K18</f>
        <v>1400</v>
      </c>
      <c r="L22" s="425">
        <f t="shared" si="2"/>
        <v>1470</v>
      </c>
      <c r="M22" s="395">
        <v>360</v>
      </c>
      <c r="N22" s="190" t="s">
        <v>414</v>
      </c>
      <c r="O22" s="191"/>
      <c r="P22" s="286"/>
      <c r="R22" s="286"/>
    </row>
    <row r="23" spans="1:20" x14ac:dyDescent="0.25">
      <c r="A23" s="220">
        <v>3</v>
      </c>
      <c r="B23" s="258" t="s">
        <v>200</v>
      </c>
      <c r="C23" s="160" t="s">
        <v>205</v>
      </c>
      <c r="D23" s="269" t="s">
        <v>207</v>
      </c>
      <c r="E23" s="186"/>
      <c r="F23" s="235"/>
      <c r="G23" s="589">
        <f t="shared" si="3"/>
        <v>1900</v>
      </c>
      <c r="H23" s="425">
        <f t="shared" si="0"/>
        <v>1990</v>
      </c>
      <c r="I23" s="590">
        <f t="shared" si="1"/>
        <v>430</v>
      </c>
      <c r="J23" s="425">
        <f t="shared" si="4"/>
        <v>450</v>
      </c>
      <c r="K23" s="590">
        <f>' Монро ЛДСП'!K19</f>
        <v>1470</v>
      </c>
      <c r="L23" s="425">
        <f t="shared" si="2"/>
        <v>1540</v>
      </c>
      <c r="M23" s="395">
        <v>430</v>
      </c>
      <c r="N23" s="190" t="s">
        <v>415</v>
      </c>
      <c r="O23" s="190"/>
      <c r="P23" s="286"/>
      <c r="R23" s="286"/>
    </row>
    <row r="24" spans="1:20" x14ac:dyDescent="0.25">
      <c r="A24" s="220">
        <v>4</v>
      </c>
      <c r="B24" s="258" t="s">
        <v>201</v>
      </c>
      <c r="C24" s="160" t="s">
        <v>205</v>
      </c>
      <c r="D24" s="269" t="s">
        <v>208</v>
      </c>
      <c r="E24" s="186"/>
      <c r="F24" s="235"/>
      <c r="G24" s="589">
        <f t="shared" si="3"/>
        <v>2010</v>
      </c>
      <c r="H24" s="425">
        <f t="shared" si="0"/>
        <v>2110</v>
      </c>
      <c r="I24" s="590">
        <f t="shared" si="1"/>
        <v>480</v>
      </c>
      <c r="J24" s="425">
        <f t="shared" si="4"/>
        <v>500</v>
      </c>
      <c r="K24" s="590">
        <f>' Монро ЛДСП'!K20</f>
        <v>1530</v>
      </c>
      <c r="L24" s="425">
        <f t="shared" si="2"/>
        <v>1610</v>
      </c>
      <c r="M24" s="395">
        <v>480</v>
      </c>
      <c r="N24" s="190" t="s">
        <v>416</v>
      </c>
      <c r="O24" s="190"/>
      <c r="P24" s="286"/>
      <c r="R24" s="286"/>
    </row>
    <row r="25" spans="1:20" x14ac:dyDescent="0.25">
      <c r="A25" s="220">
        <v>5</v>
      </c>
      <c r="B25" s="258" t="s">
        <v>202</v>
      </c>
      <c r="C25" s="160" t="s">
        <v>205</v>
      </c>
      <c r="D25" s="269" t="s">
        <v>209</v>
      </c>
      <c r="E25" s="186"/>
      <c r="F25" s="235"/>
      <c r="G25" s="589">
        <f t="shared" si="3"/>
        <v>2110</v>
      </c>
      <c r="H25" s="425">
        <f t="shared" si="0"/>
        <v>2220</v>
      </c>
      <c r="I25" s="590">
        <f t="shared" si="1"/>
        <v>530</v>
      </c>
      <c r="J25" s="425">
        <f t="shared" si="4"/>
        <v>560</v>
      </c>
      <c r="K25" s="590">
        <f>' Монро ЛДСП'!K21</f>
        <v>1580</v>
      </c>
      <c r="L25" s="425">
        <f t="shared" si="2"/>
        <v>1660</v>
      </c>
      <c r="M25" s="395">
        <v>530</v>
      </c>
      <c r="N25" s="190" t="s">
        <v>417</v>
      </c>
      <c r="O25" s="190"/>
      <c r="P25" s="286"/>
      <c r="R25" s="286"/>
    </row>
    <row r="26" spans="1:20" x14ac:dyDescent="0.25">
      <c r="A26" s="220">
        <v>6</v>
      </c>
      <c r="B26" s="258" t="s">
        <v>203</v>
      </c>
      <c r="C26" s="160" t="s">
        <v>205</v>
      </c>
      <c r="D26" s="269" t="s">
        <v>210</v>
      </c>
      <c r="E26" s="186"/>
      <c r="F26" s="235"/>
      <c r="G26" s="589">
        <f t="shared" si="3"/>
        <v>2230</v>
      </c>
      <c r="H26" s="425">
        <f t="shared" si="0"/>
        <v>2340</v>
      </c>
      <c r="I26" s="590">
        <f t="shared" si="1"/>
        <v>620</v>
      </c>
      <c r="J26" s="425">
        <f t="shared" si="4"/>
        <v>650</v>
      </c>
      <c r="K26" s="590">
        <f>' Монро ЛДСП'!K22</f>
        <v>1610</v>
      </c>
      <c r="L26" s="425">
        <f t="shared" si="2"/>
        <v>1690</v>
      </c>
      <c r="M26" s="395">
        <v>620</v>
      </c>
      <c r="N26" s="190"/>
      <c r="O26" s="190"/>
      <c r="P26" s="286"/>
      <c r="R26" s="286"/>
    </row>
    <row r="27" spans="1:20" x14ac:dyDescent="0.25">
      <c r="A27" s="220">
        <v>7</v>
      </c>
      <c r="B27" s="257" t="s">
        <v>204</v>
      </c>
      <c r="C27" s="160" t="s">
        <v>205</v>
      </c>
      <c r="D27" s="269" t="s">
        <v>211</v>
      </c>
      <c r="E27" s="186"/>
      <c r="F27" s="235"/>
      <c r="G27" s="589">
        <f t="shared" si="3"/>
        <v>700</v>
      </c>
      <c r="H27" s="425">
        <f t="shared" si="0"/>
        <v>730</v>
      </c>
      <c r="I27" s="590">
        <f t="shared" si="1"/>
        <v>40</v>
      </c>
      <c r="J27" s="425">
        <f t="shared" si="4"/>
        <v>40</v>
      </c>
      <c r="K27" s="590">
        <f>' Монро ЛДСП'!K23</f>
        <v>660</v>
      </c>
      <c r="L27" s="425">
        <f t="shared" si="2"/>
        <v>690</v>
      </c>
      <c r="M27" s="395">
        <v>40</v>
      </c>
      <c r="N27" s="190"/>
      <c r="O27" s="190"/>
      <c r="P27" s="286"/>
      <c r="R27" s="286"/>
    </row>
    <row r="28" spans="1:20" x14ac:dyDescent="0.25">
      <c r="A28" s="220">
        <v>8</v>
      </c>
      <c r="B28" s="258" t="s">
        <v>422</v>
      </c>
      <c r="C28" s="160" t="s">
        <v>205</v>
      </c>
      <c r="D28" s="269" t="s">
        <v>423</v>
      </c>
      <c r="E28" s="186"/>
      <c r="F28" s="235"/>
      <c r="G28" s="589">
        <f t="shared" si="3"/>
        <v>2660</v>
      </c>
      <c r="H28" s="425">
        <f t="shared" si="0"/>
        <v>2790</v>
      </c>
      <c r="I28" s="590">
        <f t="shared" si="1"/>
        <v>420</v>
      </c>
      <c r="J28" s="425">
        <f t="shared" si="4"/>
        <v>440</v>
      </c>
      <c r="K28" s="590">
        <f>' Монро ЛДСП'!K24</f>
        <v>2240</v>
      </c>
      <c r="L28" s="425">
        <f t="shared" si="2"/>
        <v>2350</v>
      </c>
      <c r="M28" s="395">
        <v>420</v>
      </c>
      <c r="N28" s="190"/>
      <c r="O28" s="190"/>
      <c r="P28" s="286"/>
      <c r="R28" s="286"/>
    </row>
    <row r="29" spans="1:20" x14ac:dyDescent="0.25">
      <c r="A29" s="220">
        <v>9</v>
      </c>
      <c r="B29" s="259" t="s">
        <v>225</v>
      </c>
      <c r="C29" s="195" t="s">
        <v>10</v>
      </c>
      <c r="D29" s="256" t="s">
        <v>11</v>
      </c>
      <c r="E29" s="186">
        <v>2</v>
      </c>
      <c r="F29" s="235">
        <v>0.01</v>
      </c>
      <c r="G29" s="589">
        <f t="shared" si="3"/>
        <v>1530</v>
      </c>
      <c r="H29" s="425">
        <f t="shared" si="0"/>
        <v>1610</v>
      </c>
      <c r="I29" s="590">
        <f t="shared" si="1"/>
        <v>590</v>
      </c>
      <c r="J29" s="425">
        <f t="shared" si="4"/>
        <v>620</v>
      </c>
      <c r="K29" s="590">
        <f>' Монро ЛДСП'!K25</f>
        <v>940</v>
      </c>
      <c r="L29" s="425">
        <f t="shared" si="2"/>
        <v>990</v>
      </c>
      <c r="M29" s="395">
        <v>590</v>
      </c>
      <c r="P29" s="286"/>
      <c r="R29" s="286"/>
    </row>
    <row r="30" spans="1:20" ht="17.25" customHeight="1" x14ac:dyDescent="0.25">
      <c r="A30" s="220">
        <v>10</v>
      </c>
      <c r="B30" s="224" t="s">
        <v>229</v>
      </c>
      <c r="C30" s="503" t="s">
        <v>253</v>
      </c>
      <c r="D30" s="33" t="s">
        <v>192</v>
      </c>
      <c r="E30" s="96"/>
      <c r="F30" s="232"/>
      <c r="G30" s="589">
        <f t="shared" si="3"/>
        <v>1860</v>
      </c>
      <c r="H30" s="425">
        <f t="shared" si="0"/>
        <v>1960</v>
      </c>
      <c r="I30" s="590">
        <f t="shared" si="1"/>
        <v>720</v>
      </c>
      <c r="J30" s="425">
        <f t="shared" si="4"/>
        <v>760</v>
      </c>
      <c r="K30" s="590">
        <f>' Монро ЛДСП'!K26</f>
        <v>1140</v>
      </c>
      <c r="L30" s="425">
        <f t="shared" si="2"/>
        <v>1200</v>
      </c>
      <c r="M30" s="395">
        <v>720</v>
      </c>
      <c r="P30" s="286"/>
      <c r="R30" s="286"/>
    </row>
    <row r="31" spans="1:20" x14ac:dyDescent="0.25">
      <c r="A31" s="220">
        <v>11</v>
      </c>
      <c r="B31" s="223" t="s">
        <v>338</v>
      </c>
      <c r="C31" s="563" t="s">
        <v>253</v>
      </c>
      <c r="D31" s="59" t="s">
        <v>13</v>
      </c>
      <c r="E31" s="96">
        <v>3</v>
      </c>
      <c r="F31" s="232">
        <v>0.01</v>
      </c>
      <c r="G31" s="589">
        <f t="shared" si="3"/>
        <v>1920</v>
      </c>
      <c r="H31" s="425">
        <f t="shared" si="0"/>
        <v>2010</v>
      </c>
      <c r="I31" s="590">
        <f t="shared" si="1"/>
        <v>870</v>
      </c>
      <c r="J31" s="425">
        <f t="shared" si="4"/>
        <v>910</v>
      </c>
      <c r="K31" s="590">
        <f>' Монро ЛДСП'!K27</f>
        <v>1050</v>
      </c>
      <c r="L31" s="425">
        <f t="shared" si="2"/>
        <v>1100</v>
      </c>
      <c r="M31" s="395">
        <v>870</v>
      </c>
      <c r="P31" s="286"/>
      <c r="R31" s="286"/>
    </row>
    <row r="32" spans="1:20" ht="15" customHeight="1" x14ac:dyDescent="0.25">
      <c r="A32" s="220">
        <v>12</v>
      </c>
      <c r="B32" s="223" t="s">
        <v>357</v>
      </c>
      <c r="C32" s="389" t="s">
        <v>254</v>
      </c>
      <c r="D32" s="78" t="s">
        <v>13</v>
      </c>
      <c r="E32" s="96">
        <v>3</v>
      </c>
      <c r="F32" s="232">
        <v>0.01</v>
      </c>
      <c r="G32" s="589">
        <f t="shared" si="3"/>
        <v>2070</v>
      </c>
      <c r="H32" s="425">
        <f t="shared" si="0"/>
        <v>2170</v>
      </c>
      <c r="I32" s="590">
        <f t="shared" si="1"/>
        <v>1020</v>
      </c>
      <c r="J32" s="425">
        <f t="shared" si="4"/>
        <v>1070</v>
      </c>
      <c r="K32" s="590">
        <f>' КОРПУС Кухня'!G18</f>
        <v>1050</v>
      </c>
      <c r="L32" s="425">
        <f t="shared" si="2"/>
        <v>1100</v>
      </c>
      <c r="M32" s="395">
        <v>1020</v>
      </c>
      <c r="P32" s="286"/>
      <c r="R32" s="286"/>
    </row>
    <row r="33" spans="1:18" x14ac:dyDescent="0.25">
      <c r="A33" s="220">
        <v>13</v>
      </c>
      <c r="B33" s="221" t="s">
        <v>120</v>
      </c>
      <c r="C33" s="503" t="s">
        <v>253</v>
      </c>
      <c r="D33" s="33" t="s">
        <v>134</v>
      </c>
      <c r="E33" s="96"/>
      <c r="F33" s="232"/>
      <c r="G33" s="589">
        <f t="shared" si="3"/>
        <v>2350</v>
      </c>
      <c r="H33" s="425">
        <f t="shared" si="0"/>
        <v>2460</v>
      </c>
      <c r="I33" s="590">
        <f t="shared" si="1"/>
        <v>1070</v>
      </c>
      <c r="J33" s="425">
        <f t="shared" si="4"/>
        <v>1120</v>
      </c>
      <c r="K33" s="590">
        <f>' КОРПУС Кухня'!G19</f>
        <v>1280</v>
      </c>
      <c r="L33" s="425">
        <f t="shared" si="2"/>
        <v>1340</v>
      </c>
      <c r="M33" s="395">
        <v>1070</v>
      </c>
      <c r="P33" s="286"/>
      <c r="R33" s="286"/>
    </row>
    <row r="34" spans="1:18" ht="15" customHeight="1" x14ac:dyDescent="0.25">
      <c r="A34" s="220">
        <v>14</v>
      </c>
      <c r="B34" s="221" t="s">
        <v>318</v>
      </c>
      <c r="C34" s="89" t="s">
        <v>254</v>
      </c>
      <c r="D34" s="33" t="s">
        <v>134</v>
      </c>
      <c r="E34" s="96"/>
      <c r="F34" s="232"/>
      <c r="G34" s="589">
        <f t="shared" si="3"/>
        <v>2540</v>
      </c>
      <c r="H34" s="425">
        <f t="shared" si="0"/>
        <v>2660</v>
      </c>
      <c r="I34" s="590">
        <f t="shared" si="1"/>
        <v>1260</v>
      </c>
      <c r="J34" s="425">
        <f t="shared" si="4"/>
        <v>1320</v>
      </c>
      <c r="K34" s="590">
        <f>' КОРПУС Кухня'!G19</f>
        <v>1280</v>
      </c>
      <c r="L34" s="425">
        <f t="shared" si="2"/>
        <v>1340</v>
      </c>
      <c r="M34" s="395">
        <v>1260</v>
      </c>
      <c r="P34" s="286"/>
      <c r="R34" s="286"/>
    </row>
    <row r="35" spans="1:18" ht="15" customHeight="1" x14ac:dyDescent="0.25">
      <c r="A35" s="220">
        <v>15</v>
      </c>
      <c r="B35" s="221" t="s">
        <v>326</v>
      </c>
      <c r="C35" s="503" t="s">
        <v>253</v>
      </c>
      <c r="D35" s="33" t="s">
        <v>328</v>
      </c>
      <c r="E35" s="96"/>
      <c r="F35" s="232"/>
      <c r="G35" s="589">
        <f t="shared" si="3"/>
        <v>2010</v>
      </c>
      <c r="H35" s="425">
        <f t="shared" si="0"/>
        <v>2110</v>
      </c>
      <c r="I35" s="590">
        <f t="shared" si="1"/>
        <v>890</v>
      </c>
      <c r="J35" s="425">
        <f t="shared" si="4"/>
        <v>930</v>
      </c>
      <c r="K35" s="590">
        <f>' КОРПУС Кухня'!G21</f>
        <v>1120</v>
      </c>
      <c r="L35" s="425">
        <f t="shared" si="2"/>
        <v>1180</v>
      </c>
      <c r="M35" s="395">
        <v>890</v>
      </c>
      <c r="P35" s="286"/>
      <c r="R35" s="286"/>
    </row>
    <row r="36" spans="1:18" ht="15" customHeight="1" x14ac:dyDescent="0.25">
      <c r="A36" s="220">
        <v>16</v>
      </c>
      <c r="B36" s="221" t="s">
        <v>329</v>
      </c>
      <c r="C36" s="503" t="s">
        <v>253</v>
      </c>
      <c r="D36" s="33" t="s">
        <v>330</v>
      </c>
      <c r="E36" s="96"/>
      <c r="F36" s="232"/>
      <c r="G36" s="589">
        <f t="shared" si="3"/>
        <v>2410</v>
      </c>
      <c r="H36" s="425">
        <f t="shared" si="0"/>
        <v>2530</v>
      </c>
      <c r="I36" s="590">
        <f t="shared" si="1"/>
        <v>1090</v>
      </c>
      <c r="J36" s="425">
        <f t="shared" si="4"/>
        <v>1140</v>
      </c>
      <c r="K36" s="590">
        <f>' КОРПУС Кухня'!G22</f>
        <v>1320</v>
      </c>
      <c r="L36" s="425">
        <f t="shared" si="2"/>
        <v>1390</v>
      </c>
      <c r="M36" s="395">
        <v>1090</v>
      </c>
      <c r="P36" s="286"/>
      <c r="R36" s="286"/>
    </row>
    <row r="37" spans="1:18" x14ac:dyDescent="0.25">
      <c r="A37" s="220">
        <v>17</v>
      </c>
      <c r="B37" s="223" t="s">
        <v>339</v>
      </c>
      <c r="C37" s="563" t="s">
        <v>253</v>
      </c>
      <c r="D37" s="78" t="s">
        <v>14</v>
      </c>
      <c r="E37" s="96">
        <v>4</v>
      </c>
      <c r="F37" s="232">
        <v>0.01</v>
      </c>
      <c r="G37" s="589">
        <f t="shared" si="3"/>
        <v>2270</v>
      </c>
      <c r="H37" s="425">
        <f t="shared" si="0"/>
        <v>2390</v>
      </c>
      <c r="I37" s="590">
        <f t="shared" si="1"/>
        <v>1110</v>
      </c>
      <c r="J37" s="425">
        <f t="shared" si="4"/>
        <v>1170</v>
      </c>
      <c r="K37" s="590">
        <f>' КОРПУС Кухня'!G23</f>
        <v>1160</v>
      </c>
      <c r="L37" s="425">
        <f t="shared" si="2"/>
        <v>1220</v>
      </c>
      <c r="M37" s="395">
        <v>1110</v>
      </c>
      <c r="P37" s="286"/>
      <c r="R37" s="286"/>
    </row>
    <row r="38" spans="1:18" ht="15" customHeight="1" x14ac:dyDescent="0.25">
      <c r="A38" s="220">
        <v>18</v>
      </c>
      <c r="B38" s="230" t="s">
        <v>358</v>
      </c>
      <c r="C38" s="89" t="s">
        <v>254</v>
      </c>
      <c r="D38" s="32" t="s">
        <v>14</v>
      </c>
      <c r="E38" s="96">
        <v>4</v>
      </c>
      <c r="F38" s="232">
        <v>0.01</v>
      </c>
      <c r="G38" s="589">
        <f t="shared" si="3"/>
        <v>2480</v>
      </c>
      <c r="H38" s="425">
        <f t="shared" si="0"/>
        <v>2610</v>
      </c>
      <c r="I38" s="590">
        <f t="shared" si="1"/>
        <v>1320</v>
      </c>
      <c r="J38" s="425">
        <f t="shared" si="4"/>
        <v>1390</v>
      </c>
      <c r="K38" s="590">
        <f>' КОРПУС Кухня'!G23</f>
        <v>1160</v>
      </c>
      <c r="L38" s="425">
        <f t="shared" si="2"/>
        <v>1220</v>
      </c>
      <c r="M38" s="395">
        <v>1320</v>
      </c>
      <c r="P38" s="286"/>
      <c r="R38" s="286"/>
    </row>
    <row r="39" spans="1:18" x14ac:dyDescent="0.25">
      <c r="A39" s="220">
        <v>19</v>
      </c>
      <c r="B39" s="221" t="s">
        <v>121</v>
      </c>
      <c r="C39" s="503" t="s">
        <v>253</v>
      </c>
      <c r="D39" s="33" t="s">
        <v>135</v>
      </c>
      <c r="E39" s="96"/>
      <c r="F39" s="232"/>
      <c r="G39" s="589">
        <f t="shared" si="3"/>
        <v>2800</v>
      </c>
      <c r="H39" s="425">
        <f t="shared" si="0"/>
        <v>2940</v>
      </c>
      <c r="I39" s="590">
        <f t="shared" si="1"/>
        <v>1370</v>
      </c>
      <c r="J39" s="425">
        <f t="shared" si="4"/>
        <v>1440</v>
      </c>
      <c r="K39" s="590">
        <f>' КОРПУС Кухня'!G24</f>
        <v>1430</v>
      </c>
      <c r="L39" s="425">
        <f t="shared" si="2"/>
        <v>1500</v>
      </c>
      <c r="M39" s="395">
        <v>1370</v>
      </c>
      <c r="P39" s="286"/>
      <c r="R39" s="286"/>
    </row>
    <row r="40" spans="1:18" ht="15" customHeight="1" x14ac:dyDescent="0.25">
      <c r="A40" s="220">
        <v>20</v>
      </c>
      <c r="B40" s="221" t="s">
        <v>319</v>
      </c>
      <c r="C40" s="89" t="s">
        <v>254</v>
      </c>
      <c r="D40" s="33" t="s">
        <v>135</v>
      </c>
      <c r="E40" s="96"/>
      <c r="F40" s="232"/>
      <c r="G40" s="589">
        <f t="shared" si="3"/>
        <v>3060</v>
      </c>
      <c r="H40" s="425">
        <f t="shared" si="0"/>
        <v>3210</v>
      </c>
      <c r="I40" s="590">
        <f t="shared" si="1"/>
        <v>1630</v>
      </c>
      <c r="J40" s="425">
        <f t="shared" si="4"/>
        <v>1710</v>
      </c>
      <c r="K40" s="590">
        <f>' КОРПУС Кухня'!G24</f>
        <v>1430</v>
      </c>
      <c r="L40" s="425">
        <f t="shared" si="2"/>
        <v>1500</v>
      </c>
      <c r="M40" s="395">
        <v>1630</v>
      </c>
      <c r="P40" s="286"/>
      <c r="R40" s="286"/>
    </row>
    <row r="41" spans="1:18" x14ac:dyDescent="0.25">
      <c r="A41" s="220">
        <v>21</v>
      </c>
      <c r="B41" s="223" t="s">
        <v>354</v>
      </c>
      <c r="C41" s="389" t="s">
        <v>255</v>
      </c>
      <c r="D41" s="32" t="s">
        <v>15</v>
      </c>
      <c r="E41" s="96">
        <v>5</v>
      </c>
      <c r="F41" s="232">
        <v>0.01</v>
      </c>
      <c r="G41" s="589">
        <f t="shared" si="3"/>
        <v>2440</v>
      </c>
      <c r="H41" s="425">
        <f t="shared" si="0"/>
        <v>2560</v>
      </c>
      <c r="I41" s="590">
        <f t="shared" si="1"/>
        <v>1220</v>
      </c>
      <c r="J41" s="425">
        <f t="shared" si="4"/>
        <v>1280</v>
      </c>
      <c r="K41" s="590">
        <f>' КОРПУС Кухня'!G25</f>
        <v>1220</v>
      </c>
      <c r="L41" s="425">
        <f t="shared" si="2"/>
        <v>1280</v>
      </c>
      <c r="M41" s="395">
        <v>1220</v>
      </c>
      <c r="P41" s="286"/>
      <c r="R41" s="286"/>
    </row>
    <row r="42" spans="1:18" ht="15" customHeight="1" x14ac:dyDescent="0.25">
      <c r="A42" s="220">
        <v>22</v>
      </c>
      <c r="B42" s="223" t="s">
        <v>353</v>
      </c>
      <c r="C42" s="389" t="s">
        <v>254</v>
      </c>
      <c r="D42" s="32" t="s">
        <v>15</v>
      </c>
      <c r="E42" s="96">
        <v>5</v>
      </c>
      <c r="F42" s="232">
        <v>0.01</v>
      </c>
      <c r="G42" s="589">
        <f t="shared" si="3"/>
        <v>2670</v>
      </c>
      <c r="H42" s="425">
        <f t="shared" si="0"/>
        <v>2800</v>
      </c>
      <c r="I42" s="590">
        <f t="shared" si="1"/>
        <v>1450</v>
      </c>
      <c r="J42" s="425">
        <f t="shared" si="4"/>
        <v>1520</v>
      </c>
      <c r="K42" s="590">
        <f>' КОРПУС Кухня'!G25</f>
        <v>1220</v>
      </c>
      <c r="L42" s="425">
        <f t="shared" si="2"/>
        <v>1280</v>
      </c>
      <c r="M42" s="395">
        <v>1450</v>
      </c>
      <c r="P42" s="286"/>
      <c r="R42" s="286"/>
    </row>
    <row r="43" spans="1:18" ht="15" customHeight="1" x14ac:dyDescent="0.25">
      <c r="A43" s="220">
        <v>23</v>
      </c>
      <c r="B43" s="224" t="s">
        <v>252</v>
      </c>
      <c r="C43" s="503" t="s">
        <v>253</v>
      </c>
      <c r="D43" s="54" t="s">
        <v>194</v>
      </c>
      <c r="E43" s="96"/>
      <c r="F43" s="232"/>
      <c r="G43" s="589">
        <f t="shared" si="3"/>
        <v>2960</v>
      </c>
      <c r="H43" s="425">
        <f t="shared" si="0"/>
        <v>3100</v>
      </c>
      <c r="I43" s="590">
        <f t="shared" si="1"/>
        <v>1470</v>
      </c>
      <c r="J43" s="425">
        <f t="shared" si="4"/>
        <v>1540</v>
      </c>
      <c r="K43" s="590">
        <f>' КОРПУС Кухня'!G26</f>
        <v>1490</v>
      </c>
      <c r="L43" s="425">
        <f t="shared" si="2"/>
        <v>1560</v>
      </c>
      <c r="M43" s="395">
        <v>1470</v>
      </c>
      <c r="P43" s="286"/>
      <c r="R43" s="286"/>
    </row>
    <row r="44" spans="1:18" ht="15" customHeight="1" x14ac:dyDescent="0.25">
      <c r="A44" s="220">
        <v>24</v>
      </c>
      <c r="B44" s="224" t="s">
        <v>193</v>
      </c>
      <c r="C44" s="89" t="s">
        <v>254</v>
      </c>
      <c r="D44" s="54" t="s">
        <v>194</v>
      </c>
      <c r="E44" s="96"/>
      <c r="F44" s="232"/>
      <c r="G44" s="589">
        <f t="shared" si="3"/>
        <v>3190</v>
      </c>
      <c r="H44" s="425">
        <f t="shared" si="0"/>
        <v>3350</v>
      </c>
      <c r="I44" s="590">
        <f t="shared" si="1"/>
        <v>1700</v>
      </c>
      <c r="J44" s="425">
        <f t="shared" si="4"/>
        <v>1790</v>
      </c>
      <c r="K44" s="590">
        <f>' КОРПУС Кухня'!G26</f>
        <v>1490</v>
      </c>
      <c r="L44" s="425">
        <f t="shared" si="2"/>
        <v>1560</v>
      </c>
      <c r="M44" s="395">
        <v>1700</v>
      </c>
      <c r="P44" s="286"/>
      <c r="R44" s="286"/>
    </row>
    <row r="45" spans="1:18" x14ac:dyDescent="0.25">
      <c r="A45" s="220">
        <v>25</v>
      </c>
      <c r="B45" s="223" t="s">
        <v>355</v>
      </c>
      <c r="C45" s="389" t="s">
        <v>255</v>
      </c>
      <c r="D45" s="59" t="s">
        <v>16</v>
      </c>
      <c r="E45" s="96">
        <v>5</v>
      </c>
      <c r="F45" s="232">
        <v>0.01</v>
      </c>
      <c r="G45" s="589">
        <f t="shared" si="3"/>
        <v>2620</v>
      </c>
      <c r="H45" s="425">
        <f t="shared" si="0"/>
        <v>2750</v>
      </c>
      <c r="I45" s="590">
        <f t="shared" si="1"/>
        <v>1340</v>
      </c>
      <c r="J45" s="425">
        <f t="shared" si="4"/>
        <v>1410</v>
      </c>
      <c r="K45" s="590">
        <f>' КОРПУС Кухня'!G27</f>
        <v>1280</v>
      </c>
      <c r="L45" s="425">
        <f t="shared" si="2"/>
        <v>1340</v>
      </c>
      <c r="M45" s="395">
        <v>1340</v>
      </c>
      <c r="P45" s="286"/>
      <c r="R45" s="286"/>
    </row>
    <row r="46" spans="1:18" ht="15" customHeight="1" x14ac:dyDescent="0.25">
      <c r="A46" s="220">
        <v>26</v>
      </c>
      <c r="B46" s="223" t="s">
        <v>356</v>
      </c>
      <c r="C46" s="389" t="s">
        <v>254</v>
      </c>
      <c r="D46" s="32" t="s">
        <v>16</v>
      </c>
      <c r="E46" s="96">
        <v>5</v>
      </c>
      <c r="F46" s="232">
        <v>0.01</v>
      </c>
      <c r="G46" s="589">
        <f t="shared" si="3"/>
        <v>2870</v>
      </c>
      <c r="H46" s="425">
        <f t="shared" si="0"/>
        <v>3010</v>
      </c>
      <c r="I46" s="590">
        <f t="shared" si="1"/>
        <v>1590</v>
      </c>
      <c r="J46" s="425">
        <f t="shared" si="4"/>
        <v>1670</v>
      </c>
      <c r="K46" s="590">
        <f>' КОРПУС Кухня'!G27</f>
        <v>1280</v>
      </c>
      <c r="L46" s="425">
        <f t="shared" si="2"/>
        <v>1340</v>
      </c>
      <c r="M46" s="395">
        <v>1590</v>
      </c>
      <c r="P46" s="286"/>
      <c r="R46" s="286"/>
    </row>
    <row r="47" spans="1:18" x14ac:dyDescent="0.25">
      <c r="A47" s="220">
        <v>27</v>
      </c>
      <c r="B47" s="221" t="s">
        <v>122</v>
      </c>
      <c r="C47" s="503" t="s">
        <v>253</v>
      </c>
      <c r="D47" s="33" t="s">
        <v>136</v>
      </c>
      <c r="E47" s="96"/>
      <c r="F47" s="232"/>
      <c r="G47" s="589">
        <f t="shared" si="3"/>
        <v>3240</v>
      </c>
      <c r="H47" s="425">
        <f t="shared" si="0"/>
        <v>3400</v>
      </c>
      <c r="I47" s="590">
        <f t="shared" si="1"/>
        <v>1670</v>
      </c>
      <c r="J47" s="425">
        <f t="shared" si="4"/>
        <v>1750</v>
      </c>
      <c r="K47" s="590">
        <f>' КОРПУС Кухня'!G28</f>
        <v>1570</v>
      </c>
      <c r="L47" s="425">
        <f t="shared" si="2"/>
        <v>1650</v>
      </c>
      <c r="M47" s="395">
        <v>1670</v>
      </c>
      <c r="P47" s="286"/>
      <c r="R47" s="286"/>
    </row>
    <row r="48" spans="1:18" ht="15" customHeight="1" x14ac:dyDescent="0.25">
      <c r="A48" s="220">
        <v>28</v>
      </c>
      <c r="B48" s="221" t="s">
        <v>320</v>
      </c>
      <c r="C48" s="89" t="s">
        <v>254</v>
      </c>
      <c r="D48" s="33" t="s">
        <v>136</v>
      </c>
      <c r="E48" s="96"/>
      <c r="F48" s="232"/>
      <c r="G48" s="589">
        <f t="shared" si="3"/>
        <v>3560</v>
      </c>
      <c r="H48" s="425">
        <f t="shared" si="0"/>
        <v>3740</v>
      </c>
      <c r="I48" s="590">
        <f t="shared" si="1"/>
        <v>1990</v>
      </c>
      <c r="J48" s="425">
        <f t="shared" si="4"/>
        <v>2090</v>
      </c>
      <c r="K48" s="590">
        <f>' КОРПУС Кухня'!G28</f>
        <v>1570</v>
      </c>
      <c r="L48" s="425">
        <f t="shared" si="2"/>
        <v>1650</v>
      </c>
      <c r="M48" s="395">
        <v>1990</v>
      </c>
      <c r="P48" s="286"/>
      <c r="R48" s="286"/>
    </row>
    <row r="49" spans="1:18" ht="22.5" customHeight="1" x14ac:dyDescent="0.25">
      <c r="A49" s="220">
        <v>29</v>
      </c>
      <c r="B49" s="225" t="s">
        <v>352</v>
      </c>
      <c r="C49" s="89" t="s">
        <v>260</v>
      </c>
      <c r="D49" s="32" t="s">
        <v>22</v>
      </c>
      <c r="E49" s="96">
        <v>3</v>
      </c>
      <c r="F49" s="232">
        <v>0.01</v>
      </c>
      <c r="G49" s="589">
        <f t="shared" si="3"/>
        <v>1940</v>
      </c>
      <c r="H49" s="425">
        <f t="shared" si="0"/>
        <v>2040</v>
      </c>
      <c r="I49" s="590">
        <f t="shared" si="1"/>
        <v>710</v>
      </c>
      <c r="J49" s="425">
        <f t="shared" si="4"/>
        <v>750</v>
      </c>
      <c r="K49" s="590">
        <v>1230</v>
      </c>
      <c r="L49" s="425">
        <f t="shared" si="2"/>
        <v>1290</v>
      </c>
      <c r="M49" s="395">
        <v>710</v>
      </c>
      <c r="N49" t="s">
        <v>306</v>
      </c>
      <c r="P49" s="286"/>
      <c r="R49" s="286"/>
    </row>
    <row r="50" spans="1:18" ht="20.25" customHeight="1" x14ac:dyDescent="0.25">
      <c r="A50" s="220">
        <v>30</v>
      </c>
      <c r="B50" s="226" t="s">
        <v>281</v>
      </c>
      <c r="C50" s="89" t="s">
        <v>260</v>
      </c>
      <c r="D50" s="32" t="s">
        <v>302</v>
      </c>
      <c r="E50" s="96"/>
      <c r="F50" s="232"/>
      <c r="G50" s="589">
        <f t="shared" si="3"/>
        <v>2180</v>
      </c>
      <c r="H50" s="425">
        <f t="shared" si="0"/>
        <v>2290</v>
      </c>
      <c r="I50" s="590">
        <f t="shared" si="1"/>
        <v>920</v>
      </c>
      <c r="J50" s="425">
        <f t="shared" si="4"/>
        <v>970</v>
      </c>
      <c r="K50" s="590">
        <v>1260</v>
      </c>
      <c r="L50" s="425">
        <f t="shared" si="2"/>
        <v>1320</v>
      </c>
      <c r="M50" s="395">
        <v>920</v>
      </c>
      <c r="N50" t="s">
        <v>306</v>
      </c>
      <c r="P50" s="286"/>
      <c r="R50" s="286"/>
    </row>
    <row r="51" spans="1:18" x14ac:dyDescent="0.25">
      <c r="A51" s="220">
        <v>31</v>
      </c>
      <c r="B51" s="223" t="s">
        <v>351</v>
      </c>
      <c r="C51" s="89" t="s">
        <v>256</v>
      </c>
      <c r="D51" s="32" t="s">
        <v>17</v>
      </c>
      <c r="E51" s="96">
        <v>6</v>
      </c>
      <c r="F51" s="232">
        <v>0.01</v>
      </c>
      <c r="G51" s="589">
        <f t="shared" si="3"/>
        <v>3100</v>
      </c>
      <c r="H51" s="425">
        <f t="shared" si="0"/>
        <v>3250</v>
      </c>
      <c r="I51" s="590">
        <f t="shared" si="1"/>
        <v>1650</v>
      </c>
      <c r="J51" s="425">
        <f t="shared" si="4"/>
        <v>1730</v>
      </c>
      <c r="K51" s="590">
        <f>' КОРПУС Кухня'!G35</f>
        <v>1450</v>
      </c>
      <c r="L51" s="425">
        <f t="shared" si="2"/>
        <v>1520</v>
      </c>
      <c r="M51" s="395">
        <v>1650</v>
      </c>
      <c r="P51" s="286"/>
      <c r="R51" s="286"/>
    </row>
    <row r="52" spans="1:18" ht="15" customHeight="1" x14ac:dyDescent="0.25">
      <c r="A52" s="220">
        <v>32</v>
      </c>
      <c r="B52" s="223" t="s">
        <v>350</v>
      </c>
      <c r="C52" s="91" t="s">
        <v>18</v>
      </c>
      <c r="D52" s="32" t="s">
        <v>17</v>
      </c>
      <c r="E52" s="96">
        <v>6</v>
      </c>
      <c r="F52" s="232">
        <v>0.01</v>
      </c>
      <c r="G52" s="589">
        <f t="shared" si="3"/>
        <v>3390</v>
      </c>
      <c r="H52" s="425">
        <f t="shared" si="0"/>
        <v>3560</v>
      </c>
      <c r="I52" s="590">
        <f t="shared" si="1"/>
        <v>1940</v>
      </c>
      <c r="J52" s="425">
        <f t="shared" si="4"/>
        <v>2040</v>
      </c>
      <c r="K52" s="590">
        <f>' КОРПУС Кухня'!G35</f>
        <v>1450</v>
      </c>
      <c r="L52" s="425">
        <f t="shared" si="2"/>
        <v>1520</v>
      </c>
      <c r="M52" s="395">
        <v>1940</v>
      </c>
      <c r="P52" s="286"/>
      <c r="R52" s="286"/>
    </row>
    <row r="53" spans="1:18" ht="21" customHeight="1" x14ac:dyDescent="0.25">
      <c r="A53" s="220">
        <v>33</v>
      </c>
      <c r="B53" s="243" t="s">
        <v>349</v>
      </c>
      <c r="C53" s="89" t="s">
        <v>257</v>
      </c>
      <c r="D53" s="32" t="s">
        <v>17</v>
      </c>
      <c r="E53" s="96">
        <v>6</v>
      </c>
      <c r="F53" s="232">
        <v>0.01</v>
      </c>
      <c r="G53" s="589">
        <f t="shared" si="3"/>
        <v>3740</v>
      </c>
      <c r="H53" s="425">
        <f t="shared" ref="H53:H86" si="5">L53+J53</f>
        <v>3920</v>
      </c>
      <c r="I53" s="590">
        <f t="shared" ref="I53:I86" si="6">ROUND(M53*(1+ОбщаяНаценка/100),-1)</f>
        <v>2290</v>
      </c>
      <c r="J53" s="425">
        <f t="shared" si="4"/>
        <v>2400</v>
      </c>
      <c r="K53" s="590">
        <f>' КОРПУС Кухня'!G35</f>
        <v>1450</v>
      </c>
      <c r="L53" s="425">
        <f t="shared" si="2"/>
        <v>1520</v>
      </c>
      <c r="M53" s="395">
        <v>2290</v>
      </c>
      <c r="P53" s="286"/>
      <c r="R53" s="286"/>
    </row>
    <row r="54" spans="1:18" x14ac:dyDescent="0.25">
      <c r="A54" s="220">
        <v>34</v>
      </c>
      <c r="B54" s="221" t="s">
        <v>123</v>
      </c>
      <c r="C54" s="503" t="s">
        <v>253</v>
      </c>
      <c r="D54" s="33" t="s">
        <v>137</v>
      </c>
      <c r="E54" s="96"/>
      <c r="F54" s="232"/>
      <c r="G54" s="589">
        <f t="shared" si="3"/>
        <v>3830</v>
      </c>
      <c r="H54" s="425">
        <f t="shared" si="5"/>
        <v>4020</v>
      </c>
      <c r="I54" s="590">
        <f t="shared" si="6"/>
        <v>2040</v>
      </c>
      <c r="J54" s="425">
        <f t="shared" si="4"/>
        <v>2140</v>
      </c>
      <c r="K54" s="590">
        <f>' КОРПУС Кухня'!G40</f>
        <v>1790</v>
      </c>
      <c r="L54" s="425">
        <f t="shared" si="2"/>
        <v>1880</v>
      </c>
      <c r="M54" s="395">
        <v>2040</v>
      </c>
      <c r="P54" s="286"/>
      <c r="R54" s="286"/>
    </row>
    <row r="55" spans="1:18" ht="15" customHeight="1" x14ac:dyDescent="0.25">
      <c r="A55" s="220">
        <v>35</v>
      </c>
      <c r="B55" s="221" t="s">
        <v>321</v>
      </c>
      <c r="C55" s="89" t="s">
        <v>254</v>
      </c>
      <c r="D55" s="33" t="s">
        <v>137</v>
      </c>
      <c r="E55" s="96"/>
      <c r="F55" s="232"/>
      <c r="G55" s="589">
        <f t="shared" si="3"/>
        <v>4200</v>
      </c>
      <c r="H55" s="425">
        <f t="shared" si="5"/>
        <v>4410</v>
      </c>
      <c r="I55" s="590">
        <f t="shared" si="6"/>
        <v>2410</v>
      </c>
      <c r="J55" s="425">
        <f t="shared" si="4"/>
        <v>2530</v>
      </c>
      <c r="K55" s="590">
        <f>' КОРПУС Кухня'!G40</f>
        <v>1790</v>
      </c>
      <c r="L55" s="425">
        <f t="shared" si="2"/>
        <v>1880</v>
      </c>
      <c r="M55" s="395">
        <v>2410</v>
      </c>
      <c r="P55" s="286"/>
      <c r="R55" s="286"/>
    </row>
    <row r="56" spans="1:18" ht="15" customHeight="1" x14ac:dyDescent="0.25">
      <c r="A56" s="220">
        <v>36</v>
      </c>
      <c r="B56" s="224" t="s">
        <v>124</v>
      </c>
      <c r="C56" s="503" t="s">
        <v>253</v>
      </c>
      <c r="D56" s="33" t="s">
        <v>137</v>
      </c>
      <c r="E56" s="96"/>
      <c r="F56" s="232"/>
      <c r="G56" s="589">
        <f t="shared" si="3"/>
        <v>3760</v>
      </c>
      <c r="H56" s="425">
        <f t="shared" si="5"/>
        <v>3950</v>
      </c>
      <c r="I56" s="590">
        <f t="shared" si="6"/>
        <v>1970</v>
      </c>
      <c r="J56" s="425">
        <f t="shared" si="4"/>
        <v>2070</v>
      </c>
      <c r="K56" s="590">
        <f>' КОРПУС Кухня'!G40</f>
        <v>1790</v>
      </c>
      <c r="L56" s="425">
        <f t="shared" si="2"/>
        <v>1880</v>
      </c>
      <c r="M56" s="395">
        <v>1970</v>
      </c>
      <c r="P56" s="286"/>
      <c r="R56" s="286"/>
    </row>
    <row r="57" spans="1:18" ht="15" customHeight="1" x14ac:dyDescent="0.25">
      <c r="A57" s="220">
        <v>37</v>
      </c>
      <c r="B57" s="221" t="s">
        <v>160</v>
      </c>
      <c r="C57" s="89" t="s">
        <v>258</v>
      </c>
      <c r="D57" s="33" t="s">
        <v>186</v>
      </c>
      <c r="E57" s="96"/>
      <c r="F57" s="232"/>
      <c r="G57" s="589">
        <f t="shared" si="3"/>
        <v>4220</v>
      </c>
      <c r="H57" s="425">
        <f t="shared" si="5"/>
        <v>4430</v>
      </c>
      <c r="I57" s="590">
        <f t="shared" si="6"/>
        <v>1380</v>
      </c>
      <c r="J57" s="425">
        <f t="shared" si="4"/>
        <v>1450</v>
      </c>
      <c r="K57" s="590">
        <f>' КОРПУС Кухня'!G44</f>
        <v>2840</v>
      </c>
      <c r="L57" s="425">
        <f t="shared" si="2"/>
        <v>2980</v>
      </c>
      <c r="M57" s="395">
        <v>1380</v>
      </c>
      <c r="P57" s="286"/>
      <c r="R57" s="286"/>
    </row>
    <row r="58" spans="1:18" ht="24" customHeight="1" x14ac:dyDescent="0.25">
      <c r="A58" s="220">
        <v>38</v>
      </c>
      <c r="B58" s="221" t="s">
        <v>129</v>
      </c>
      <c r="C58" s="89" t="s">
        <v>259</v>
      </c>
      <c r="D58" s="33" t="s">
        <v>186</v>
      </c>
      <c r="E58" s="96"/>
      <c r="F58" s="232"/>
      <c r="G58" s="589">
        <f t="shared" si="3"/>
        <v>4480</v>
      </c>
      <c r="H58" s="425">
        <f t="shared" si="5"/>
        <v>4700</v>
      </c>
      <c r="I58" s="590">
        <f t="shared" si="6"/>
        <v>1640</v>
      </c>
      <c r="J58" s="425">
        <f t="shared" si="4"/>
        <v>1720</v>
      </c>
      <c r="K58" s="590">
        <f>' КОРПУС Кухня'!G44</f>
        <v>2840</v>
      </c>
      <c r="L58" s="425">
        <f t="shared" si="2"/>
        <v>2980</v>
      </c>
      <c r="M58" s="395">
        <v>1640</v>
      </c>
      <c r="P58" s="286"/>
      <c r="R58" s="286"/>
    </row>
    <row r="59" spans="1:18" ht="20.25" customHeight="1" x14ac:dyDescent="0.25">
      <c r="A59" s="220">
        <v>39</v>
      </c>
      <c r="B59" s="225" t="s">
        <v>348</v>
      </c>
      <c r="C59" s="89" t="s">
        <v>260</v>
      </c>
      <c r="D59" s="32" t="s">
        <v>23</v>
      </c>
      <c r="E59" s="96">
        <v>3</v>
      </c>
      <c r="F59" s="232">
        <v>0.01</v>
      </c>
      <c r="G59" s="589">
        <f t="shared" si="3"/>
        <v>2060</v>
      </c>
      <c r="H59" s="425">
        <f t="shared" si="5"/>
        <v>2160</v>
      </c>
      <c r="I59" s="590">
        <f t="shared" si="6"/>
        <v>820</v>
      </c>
      <c r="J59" s="425">
        <f t="shared" si="4"/>
        <v>860</v>
      </c>
      <c r="K59" s="590">
        <v>1240</v>
      </c>
      <c r="L59" s="425">
        <f t="shared" si="2"/>
        <v>1300</v>
      </c>
      <c r="M59" s="395">
        <v>820</v>
      </c>
      <c r="N59" t="s">
        <v>306</v>
      </c>
      <c r="P59" s="286"/>
      <c r="R59" s="286"/>
    </row>
    <row r="60" spans="1:18" ht="21.75" customHeight="1" x14ac:dyDescent="0.25">
      <c r="A60" s="220">
        <v>40</v>
      </c>
      <c r="B60" s="229" t="s">
        <v>282</v>
      </c>
      <c r="C60" s="89" t="s">
        <v>260</v>
      </c>
      <c r="D60" s="32" t="s">
        <v>301</v>
      </c>
      <c r="E60" s="96"/>
      <c r="F60" s="232"/>
      <c r="G60" s="589">
        <f t="shared" si="3"/>
        <v>2360</v>
      </c>
      <c r="H60" s="425">
        <f t="shared" si="5"/>
        <v>2470</v>
      </c>
      <c r="I60" s="590">
        <f t="shared" si="6"/>
        <v>1070</v>
      </c>
      <c r="J60" s="425">
        <f t="shared" si="4"/>
        <v>1120</v>
      </c>
      <c r="K60" s="887">
        <v>1290</v>
      </c>
      <c r="L60" s="425">
        <f t="shared" si="2"/>
        <v>1350</v>
      </c>
      <c r="M60" s="395">
        <v>1070</v>
      </c>
      <c r="N60" t="s">
        <v>306</v>
      </c>
      <c r="P60" s="286"/>
      <c r="R60" s="286"/>
    </row>
    <row r="61" spans="1:18" ht="15" customHeight="1" x14ac:dyDescent="0.25">
      <c r="A61" s="220">
        <v>41</v>
      </c>
      <c r="B61" s="225" t="s">
        <v>346</v>
      </c>
      <c r="C61" s="89" t="s">
        <v>258</v>
      </c>
      <c r="D61" s="32" t="s">
        <v>20</v>
      </c>
      <c r="E61" s="96">
        <v>4</v>
      </c>
      <c r="F61" s="232">
        <v>0.01</v>
      </c>
      <c r="G61" s="589">
        <f t="shared" si="3"/>
        <v>3400</v>
      </c>
      <c r="H61" s="425">
        <f t="shared" si="5"/>
        <v>3570</v>
      </c>
      <c r="I61" s="590">
        <f t="shared" si="6"/>
        <v>1120</v>
      </c>
      <c r="J61" s="425">
        <f t="shared" si="4"/>
        <v>1180</v>
      </c>
      <c r="K61" s="590">
        <f>' КОРПУС Кухня'!G39</f>
        <v>2280</v>
      </c>
      <c r="L61" s="425">
        <f t="shared" si="2"/>
        <v>2390</v>
      </c>
      <c r="M61" s="395">
        <v>1120</v>
      </c>
      <c r="P61" s="286"/>
      <c r="R61" s="286"/>
    </row>
    <row r="62" spans="1:18" ht="19.5" customHeight="1" x14ac:dyDescent="0.25">
      <c r="A62" s="220">
        <v>42</v>
      </c>
      <c r="B62" s="225" t="s">
        <v>347</v>
      </c>
      <c r="C62" s="89" t="s">
        <v>259</v>
      </c>
      <c r="D62" s="32" t="s">
        <v>20</v>
      </c>
      <c r="E62" s="96">
        <v>4</v>
      </c>
      <c r="F62" s="232">
        <v>0.01</v>
      </c>
      <c r="G62" s="589">
        <f t="shared" si="3"/>
        <v>3600</v>
      </c>
      <c r="H62" s="425">
        <f t="shared" si="5"/>
        <v>3780</v>
      </c>
      <c r="I62" s="590">
        <f t="shared" si="6"/>
        <v>1320</v>
      </c>
      <c r="J62" s="425">
        <f t="shared" si="4"/>
        <v>1390</v>
      </c>
      <c r="K62" s="590">
        <f>' КОРПУС Кухня'!G39</f>
        <v>2280</v>
      </c>
      <c r="L62" s="425">
        <f t="shared" si="2"/>
        <v>2390</v>
      </c>
      <c r="M62" s="395">
        <v>1320</v>
      </c>
      <c r="P62" s="286"/>
      <c r="R62" s="286"/>
    </row>
    <row r="63" spans="1:18" x14ac:dyDescent="0.25">
      <c r="A63" s="220">
        <v>43</v>
      </c>
      <c r="B63" s="228" t="s">
        <v>226</v>
      </c>
      <c r="C63" s="160" t="s">
        <v>112</v>
      </c>
      <c r="D63" s="132" t="s">
        <v>113</v>
      </c>
      <c r="E63" s="186"/>
      <c r="F63" s="235"/>
      <c r="G63" s="589">
        <f t="shared" si="3"/>
        <v>3250</v>
      </c>
      <c r="H63" s="425">
        <f t="shared" si="5"/>
        <v>3410</v>
      </c>
      <c r="I63" s="590">
        <f t="shared" si="6"/>
        <v>1690</v>
      </c>
      <c r="J63" s="425">
        <f t="shared" si="4"/>
        <v>1770</v>
      </c>
      <c r="K63" s="590">
        <f>' КОРПУС Кухня'!G45</f>
        <v>1560</v>
      </c>
      <c r="L63" s="425">
        <f t="shared" si="2"/>
        <v>1640</v>
      </c>
      <c r="M63" s="395">
        <v>1690</v>
      </c>
      <c r="P63" s="286"/>
      <c r="R63" s="286"/>
    </row>
    <row r="64" spans="1:18" x14ac:dyDescent="0.25">
      <c r="A64" s="220">
        <v>44</v>
      </c>
      <c r="B64" s="258" t="s">
        <v>428</v>
      </c>
      <c r="C64" s="160" t="s">
        <v>112</v>
      </c>
      <c r="D64" s="132" t="s">
        <v>429</v>
      </c>
      <c r="E64" s="186"/>
      <c r="F64" s="235"/>
      <c r="G64" s="589">
        <f t="shared" si="3"/>
        <v>3880</v>
      </c>
      <c r="H64" s="425">
        <f t="shared" si="5"/>
        <v>4070</v>
      </c>
      <c r="I64" s="590">
        <f t="shared" si="6"/>
        <v>2090</v>
      </c>
      <c r="J64" s="425">
        <f t="shared" si="4"/>
        <v>2190</v>
      </c>
      <c r="K64" s="590">
        <f>' КОРПУС Кухня'!G46</f>
        <v>1790</v>
      </c>
      <c r="L64" s="425">
        <f t="shared" si="2"/>
        <v>1880</v>
      </c>
      <c r="M64" s="395">
        <v>2090</v>
      </c>
      <c r="P64" s="286"/>
      <c r="R64" s="286"/>
    </row>
    <row r="65" spans="1:18" x14ac:dyDescent="0.25">
      <c r="A65" s="220">
        <v>45</v>
      </c>
      <c r="B65" s="221" t="s">
        <v>331</v>
      </c>
      <c r="C65" s="123" t="s">
        <v>258</v>
      </c>
      <c r="D65" s="32" t="s">
        <v>342</v>
      </c>
      <c r="E65" s="96"/>
      <c r="F65" s="232"/>
      <c r="G65" s="589">
        <f t="shared" si="3"/>
        <v>2740</v>
      </c>
      <c r="H65" s="425">
        <f t="shared" si="5"/>
        <v>2870</v>
      </c>
      <c r="I65" s="590">
        <f t="shared" si="6"/>
        <v>1060</v>
      </c>
      <c r="J65" s="425">
        <f t="shared" si="4"/>
        <v>1110</v>
      </c>
      <c r="K65" s="590">
        <f>' КОРПУС Кухня'!G47</f>
        <v>1680</v>
      </c>
      <c r="L65" s="425">
        <f t="shared" si="2"/>
        <v>1760</v>
      </c>
      <c r="M65" s="395">
        <v>1060</v>
      </c>
      <c r="P65" s="286"/>
      <c r="R65" s="286"/>
    </row>
    <row r="66" spans="1:18" x14ac:dyDescent="0.25">
      <c r="A66" s="220">
        <v>46</v>
      </c>
      <c r="B66" s="221" t="s">
        <v>332</v>
      </c>
      <c r="C66" s="123" t="s">
        <v>258</v>
      </c>
      <c r="D66" s="32" t="s">
        <v>343</v>
      </c>
      <c r="E66" s="96"/>
      <c r="F66" s="232"/>
      <c r="G66" s="589">
        <f t="shared" si="3"/>
        <v>3450</v>
      </c>
      <c r="H66" s="425">
        <f t="shared" si="5"/>
        <v>3630</v>
      </c>
      <c r="I66" s="590">
        <f t="shared" si="6"/>
        <v>1320</v>
      </c>
      <c r="J66" s="425">
        <f t="shared" si="4"/>
        <v>1390</v>
      </c>
      <c r="K66" s="590">
        <f>' КОРПУС Кухня'!G48</f>
        <v>2130</v>
      </c>
      <c r="L66" s="425">
        <f t="shared" si="2"/>
        <v>2240</v>
      </c>
      <c r="M66" s="395">
        <v>1320</v>
      </c>
      <c r="P66" s="286"/>
      <c r="R66" s="286"/>
    </row>
    <row r="67" spans="1:18" x14ac:dyDescent="0.25">
      <c r="A67" s="220">
        <v>47</v>
      </c>
      <c r="B67" s="225" t="s">
        <v>344</v>
      </c>
      <c r="C67" s="89" t="s">
        <v>256</v>
      </c>
      <c r="D67" s="32" t="s">
        <v>19</v>
      </c>
      <c r="E67" s="96">
        <v>8</v>
      </c>
      <c r="F67" s="232">
        <v>0.02</v>
      </c>
      <c r="G67" s="589">
        <f t="shared" si="3"/>
        <v>3780</v>
      </c>
      <c r="H67" s="425">
        <f t="shared" si="5"/>
        <v>3970</v>
      </c>
      <c r="I67" s="590">
        <f t="shared" si="6"/>
        <v>2120</v>
      </c>
      <c r="J67" s="425">
        <f t="shared" si="4"/>
        <v>2230</v>
      </c>
      <c r="K67" s="590">
        <f>' КОРПУС Кухня'!G49</f>
        <v>1660</v>
      </c>
      <c r="L67" s="425">
        <f t="shared" si="2"/>
        <v>1740</v>
      </c>
      <c r="M67" s="395">
        <v>2120</v>
      </c>
      <c r="P67" s="286"/>
      <c r="R67" s="286"/>
    </row>
    <row r="68" spans="1:18" ht="15" customHeight="1" x14ac:dyDescent="0.25">
      <c r="A68" s="220">
        <v>48</v>
      </c>
      <c r="B68" s="225" t="s">
        <v>345</v>
      </c>
      <c r="C68" s="89" t="s">
        <v>254</v>
      </c>
      <c r="D68" s="32" t="s">
        <v>19</v>
      </c>
      <c r="E68" s="96">
        <v>8</v>
      </c>
      <c r="F68" s="232">
        <v>0.02</v>
      </c>
      <c r="G68" s="589">
        <f t="shared" si="3"/>
        <v>4190</v>
      </c>
      <c r="H68" s="425">
        <f t="shared" si="5"/>
        <v>4400</v>
      </c>
      <c r="I68" s="590">
        <f t="shared" si="6"/>
        <v>2530</v>
      </c>
      <c r="J68" s="425">
        <f t="shared" si="4"/>
        <v>2660</v>
      </c>
      <c r="K68" s="590">
        <f>' КОРПУС Кухня'!G49</f>
        <v>1660</v>
      </c>
      <c r="L68" s="425">
        <f t="shared" si="2"/>
        <v>1740</v>
      </c>
      <c r="M68" s="395">
        <v>2530</v>
      </c>
      <c r="P68" s="286"/>
      <c r="R68" s="286"/>
    </row>
    <row r="69" spans="1:18" x14ac:dyDescent="0.25">
      <c r="A69" s="220">
        <v>49</v>
      </c>
      <c r="B69" s="221" t="s">
        <v>125</v>
      </c>
      <c r="C69" s="503" t="s">
        <v>253</v>
      </c>
      <c r="D69" s="33" t="s">
        <v>138</v>
      </c>
      <c r="E69" s="96"/>
      <c r="F69" s="232"/>
      <c r="G69" s="589">
        <f t="shared" si="3"/>
        <v>4710</v>
      </c>
      <c r="H69" s="425">
        <f t="shared" si="5"/>
        <v>4940</v>
      </c>
      <c r="I69" s="590">
        <f t="shared" si="6"/>
        <v>2630</v>
      </c>
      <c r="J69" s="425">
        <f t="shared" si="4"/>
        <v>2760</v>
      </c>
      <c r="K69" s="590">
        <f>' КОРПУС Кухня'!G50</f>
        <v>2080</v>
      </c>
      <c r="L69" s="425">
        <f t="shared" si="2"/>
        <v>2180</v>
      </c>
      <c r="M69" s="395">
        <v>2630</v>
      </c>
      <c r="P69" s="286"/>
      <c r="R69" s="286"/>
    </row>
    <row r="70" spans="1:18" ht="15" customHeight="1" x14ac:dyDescent="0.25">
      <c r="A70" s="220">
        <v>50</v>
      </c>
      <c r="B70" s="221" t="s">
        <v>322</v>
      </c>
      <c r="C70" s="89" t="s">
        <v>254</v>
      </c>
      <c r="D70" s="33" t="s">
        <v>138</v>
      </c>
      <c r="E70" s="96"/>
      <c r="F70" s="232"/>
      <c r="G70" s="589">
        <f t="shared" si="3"/>
        <v>5250</v>
      </c>
      <c r="H70" s="425">
        <f t="shared" si="5"/>
        <v>5510</v>
      </c>
      <c r="I70" s="590">
        <f t="shared" si="6"/>
        <v>3170</v>
      </c>
      <c r="J70" s="425">
        <f t="shared" si="4"/>
        <v>3330</v>
      </c>
      <c r="K70" s="590">
        <f>' КОРПУС Кухня'!G50</f>
        <v>2080</v>
      </c>
      <c r="L70" s="425">
        <f t="shared" si="2"/>
        <v>2180</v>
      </c>
      <c r="M70" s="395">
        <v>3170</v>
      </c>
      <c r="P70" s="286"/>
      <c r="R70" s="286"/>
    </row>
    <row r="71" spans="1:18" ht="15" customHeight="1" x14ac:dyDescent="0.25">
      <c r="A71" s="220">
        <v>51</v>
      </c>
      <c r="B71" s="225" t="s">
        <v>48</v>
      </c>
      <c r="C71" s="92" t="s">
        <v>49</v>
      </c>
      <c r="D71" s="32" t="s">
        <v>50</v>
      </c>
      <c r="E71" s="96">
        <v>5</v>
      </c>
      <c r="F71" s="232">
        <v>0.01</v>
      </c>
      <c r="G71" s="589">
        <f t="shared" si="3"/>
        <v>2920</v>
      </c>
      <c r="H71" s="425">
        <f t="shared" si="5"/>
        <v>3060</v>
      </c>
      <c r="I71" s="590">
        <f t="shared" si="6"/>
        <v>1260</v>
      </c>
      <c r="J71" s="425">
        <f t="shared" si="4"/>
        <v>1320</v>
      </c>
      <c r="K71" s="590">
        <f>' КОРПУС Кухня'!G51</f>
        <v>1660</v>
      </c>
      <c r="L71" s="425">
        <f t="shared" si="2"/>
        <v>1740</v>
      </c>
      <c r="M71" s="395">
        <v>1260</v>
      </c>
      <c r="P71" s="286"/>
      <c r="R71" s="286"/>
    </row>
    <row r="72" spans="1:18" x14ac:dyDescent="0.25">
      <c r="A72" s="220">
        <v>52</v>
      </c>
      <c r="B72" s="225" t="s">
        <v>45</v>
      </c>
      <c r="C72" s="92" t="s">
        <v>46</v>
      </c>
      <c r="D72" s="32" t="s">
        <v>39</v>
      </c>
      <c r="E72" s="96">
        <v>6</v>
      </c>
      <c r="F72" s="232">
        <v>0.01</v>
      </c>
      <c r="G72" s="589">
        <f t="shared" si="3"/>
        <v>3090</v>
      </c>
      <c r="H72" s="425">
        <f t="shared" si="5"/>
        <v>3240</v>
      </c>
      <c r="I72" s="590">
        <f t="shared" si="6"/>
        <v>1660</v>
      </c>
      <c r="J72" s="425">
        <f t="shared" si="4"/>
        <v>1740</v>
      </c>
      <c r="K72" s="590">
        <f>' КОРПУС Кухня'!G53</f>
        <v>1430</v>
      </c>
      <c r="L72" s="425">
        <f t="shared" si="2"/>
        <v>1500</v>
      </c>
      <c r="M72" s="395">
        <v>1660</v>
      </c>
      <c r="P72" s="286"/>
      <c r="R72" s="286"/>
    </row>
    <row r="73" spans="1:18" ht="21.75" customHeight="1" x14ac:dyDescent="0.25">
      <c r="A73" s="220">
        <v>53</v>
      </c>
      <c r="B73" s="230" t="s">
        <v>100</v>
      </c>
      <c r="C73" s="92" t="s">
        <v>101</v>
      </c>
      <c r="D73" s="32" t="s">
        <v>39</v>
      </c>
      <c r="E73" s="96">
        <v>6</v>
      </c>
      <c r="F73" s="232">
        <v>0.01</v>
      </c>
      <c r="G73" s="589">
        <f t="shared" si="3"/>
        <v>3010</v>
      </c>
      <c r="H73" s="425">
        <f t="shared" si="5"/>
        <v>3160</v>
      </c>
      <c r="I73" s="590">
        <f t="shared" si="6"/>
        <v>1580</v>
      </c>
      <c r="J73" s="425">
        <f t="shared" si="4"/>
        <v>1660</v>
      </c>
      <c r="K73" s="590">
        <f>' КОРПУС Кухня'!G53</f>
        <v>1430</v>
      </c>
      <c r="L73" s="425">
        <f t="shared" si="2"/>
        <v>1500</v>
      </c>
      <c r="M73" s="395">
        <v>1580</v>
      </c>
      <c r="P73" s="286"/>
      <c r="R73" s="286"/>
    </row>
    <row r="74" spans="1:18" ht="15" customHeight="1" x14ac:dyDescent="0.25">
      <c r="A74" s="220">
        <v>54</v>
      </c>
      <c r="B74" s="230" t="s">
        <v>333</v>
      </c>
      <c r="C74" s="92" t="s">
        <v>46</v>
      </c>
      <c r="D74" s="32" t="s">
        <v>334</v>
      </c>
      <c r="E74" s="96"/>
      <c r="F74" s="232"/>
      <c r="G74" s="589">
        <f t="shared" si="3"/>
        <v>3300</v>
      </c>
      <c r="H74" s="425">
        <f t="shared" si="5"/>
        <v>3460</v>
      </c>
      <c r="I74" s="590">
        <f t="shared" si="6"/>
        <v>1690</v>
      </c>
      <c r="J74" s="425">
        <f t="shared" si="4"/>
        <v>1770</v>
      </c>
      <c r="K74" s="590">
        <f>' КОРПУС Кухня'!G54</f>
        <v>1610</v>
      </c>
      <c r="L74" s="425">
        <f t="shared" si="2"/>
        <v>1690</v>
      </c>
      <c r="M74" s="395">
        <v>1690</v>
      </c>
      <c r="P74" s="286"/>
      <c r="R74" s="286"/>
    </row>
    <row r="75" spans="1:18" x14ac:dyDescent="0.25">
      <c r="A75" s="220">
        <v>55</v>
      </c>
      <c r="B75" s="225" t="s">
        <v>47</v>
      </c>
      <c r="C75" s="92" t="s">
        <v>46</v>
      </c>
      <c r="D75" s="32" t="s">
        <v>43</v>
      </c>
      <c r="E75" s="96">
        <v>8</v>
      </c>
      <c r="F75" s="232">
        <v>0.02</v>
      </c>
      <c r="G75" s="589">
        <f t="shared" si="3"/>
        <v>3630</v>
      </c>
      <c r="H75" s="425">
        <f t="shared" si="5"/>
        <v>3810</v>
      </c>
      <c r="I75" s="590">
        <f t="shared" si="6"/>
        <v>2040</v>
      </c>
      <c r="J75" s="425">
        <f t="shared" si="4"/>
        <v>2140</v>
      </c>
      <c r="K75" s="590">
        <f>' КОРПУС Кухня'!G55</f>
        <v>1590</v>
      </c>
      <c r="L75" s="425">
        <f t="shared" si="2"/>
        <v>1670</v>
      </c>
      <c r="M75" s="395">
        <v>2040</v>
      </c>
      <c r="P75" s="286"/>
      <c r="R75" s="286"/>
    </row>
    <row r="76" spans="1:18" x14ac:dyDescent="0.25">
      <c r="A76" s="220">
        <v>56</v>
      </c>
      <c r="B76" s="225" t="s">
        <v>24</v>
      </c>
      <c r="C76" s="92" t="s">
        <v>25</v>
      </c>
      <c r="D76" s="32" t="s">
        <v>26</v>
      </c>
      <c r="E76" s="96">
        <v>2</v>
      </c>
      <c r="F76" s="232">
        <v>0.01</v>
      </c>
      <c r="G76" s="589">
        <f t="shared" si="3"/>
        <v>1710</v>
      </c>
      <c r="H76" s="425">
        <f t="shared" si="5"/>
        <v>1800</v>
      </c>
      <c r="I76" s="590">
        <f t="shared" si="6"/>
        <v>590</v>
      </c>
      <c r="J76" s="425">
        <f t="shared" si="4"/>
        <v>620</v>
      </c>
      <c r="K76" s="590">
        <f>' КОРПУС Кухня'!G56</f>
        <v>1120</v>
      </c>
      <c r="L76" s="425">
        <f t="shared" si="2"/>
        <v>1180</v>
      </c>
      <c r="M76" s="395">
        <v>590</v>
      </c>
      <c r="P76" s="286"/>
      <c r="R76" s="286"/>
    </row>
    <row r="77" spans="1:18" ht="21.75" customHeight="1" x14ac:dyDescent="0.25">
      <c r="A77" s="220">
        <v>57</v>
      </c>
      <c r="B77" s="225" t="s">
        <v>323</v>
      </c>
      <c r="C77" s="92" t="s">
        <v>119</v>
      </c>
      <c r="D77" s="32" t="s">
        <v>105</v>
      </c>
      <c r="E77" s="96">
        <v>2</v>
      </c>
      <c r="F77" s="232">
        <v>0.01</v>
      </c>
      <c r="G77" s="589">
        <f t="shared" si="3"/>
        <v>1670</v>
      </c>
      <c r="H77" s="425">
        <f t="shared" si="5"/>
        <v>1750</v>
      </c>
      <c r="I77" s="590">
        <f t="shared" si="6"/>
        <v>590</v>
      </c>
      <c r="J77" s="425">
        <f t="shared" si="4"/>
        <v>620</v>
      </c>
      <c r="K77" s="590">
        <f>' КОРПУС Кухня'!G57</f>
        <v>1080</v>
      </c>
      <c r="L77" s="425">
        <f t="shared" si="2"/>
        <v>1130</v>
      </c>
      <c r="M77" s="395">
        <v>590</v>
      </c>
      <c r="P77" s="286"/>
      <c r="R77" s="286"/>
    </row>
    <row r="78" spans="1:18" x14ac:dyDescent="0.25">
      <c r="A78" s="220">
        <v>58</v>
      </c>
      <c r="B78" s="225" t="s">
        <v>27</v>
      </c>
      <c r="C78" s="92" t="s">
        <v>25</v>
      </c>
      <c r="D78" s="32" t="s">
        <v>28</v>
      </c>
      <c r="E78" s="96">
        <v>3</v>
      </c>
      <c r="F78" s="232">
        <v>0.01</v>
      </c>
      <c r="G78" s="589">
        <f t="shared" si="3"/>
        <v>2150</v>
      </c>
      <c r="H78" s="425">
        <f t="shared" si="5"/>
        <v>2250</v>
      </c>
      <c r="I78" s="590">
        <f t="shared" si="6"/>
        <v>870</v>
      </c>
      <c r="J78" s="425">
        <f t="shared" si="4"/>
        <v>910</v>
      </c>
      <c r="K78" s="590">
        <f>' КОРПУС Кухня'!G58</f>
        <v>1280</v>
      </c>
      <c r="L78" s="425">
        <f t="shared" si="2"/>
        <v>1340</v>
      </c>
      <c r="M78" s="395">
        <v>870</v>
      </c>
      <c r="P78" s="286"/>
      <c r="R78" s="286"/>
    </row>
    <row r="79" spans="1:18" ht="15" customHeight="1" x14ac:dyDescent="0.25">
      <c r="A79" s="220">
        <v>59</v>
      </c>
      <c r="B79" s="225" t="s">
        <v>53</v>
      </c>
      <c r="C79" s="92" t="s">
        <v>54</v>
      </c>
      <c r="D79" s="32" t="s">
        <v>55</v>
      </c>
      <c r="E79" s="96">
        <v>4</v>
      </c>
      <c r="F79" s="232">
        <v>0.01</v>
      </c>
      <c r="G79" s="589">
        <f t="shared" si="3"/>
        <v>2570</v>
      </c>
      <c r="H79" s="425">
        <f t="shared" si="5"/>
        <v>2700</v>
      </c>
      <c r="I79" s="590">
        <f t="shared" si="6"/>
        <v>1110</v>
      </c>
      <c r="J79" s="425">
        <f t="shared" si="4"/>
        <v>1170</v>
      </c>
      <c r="K79" s="590">
        <f>' КОРПУС Кухня'!G59</f>
        <v>1460</v>
      </c>
      <c r="L79" s="425">
        <f t="shared" si="2"/>
        <v>1530</v>
      </c>
      <c r="M79" s="395">
        <v>1110</v>
      </c>
      <c r="P79" s="286"/>
      <c r="R79" s="286"/>
    </row>
    <row r="80" spans="1:18" ht="15" customHeight="1" x14ac:dyDescent="0.25">
      <c r="A80" s="220">
        <v>60</v>
      </c>
      <c r="B80" s="225" t="s">
        <v>335</v>
      </c>
      <c r="C80" s="92" t="s">
        <v>25</v>
      </c>
      <c r="D80" s="32" t="s">
        <v>336</v>
      </c>
      <c r="E80" s="96"/>
      <c r="F80" s="232"/>
      <c r="G80" s="589">
        <f t="shared" si="3"/>
        <v>2260</v>
      </c>
      <c r="H80" s="425">
        <f t="shared" si="5"/>
        <v>2370</v>
      </c>
      <c r="I80" s="590">
        <f t="shared" si="6"/>
        <v>890</v>
      </c>
      <c r="J80" s="425">
        <f t="shared" si="4"/>
        <v>930</v>
      </c>
      <c r="K80" s="590">
        <f>' КОРПУС Кухня'!G60</f>
        <v>1370</v>
      </c>
      <c r="L80" s="425">
        <f t="shared" si="2"/>
        <v>1440</v>
      </c>
      <c r="M80" s="395">
        <v>890</v>
      </c>
      <c r="P80" s="286"/>
      <c r="R80" s="286"/>
    </row>
    <row r="81" spans="1:20" x14ac:dyDescent="0.25">
      <c r="A81" s="220">
        <v>61</v>
      </c>
      <c r="B81" s="225" t="s">
        <v>29</v>
      </c>
      <c r="C81" s="92" t="s">
        <v>25</v>
      </c>
      <c r="D81" s="32" t="s">
        <v>30</v>
      </c>
      <c r="E81" s="96">
        <v>4</v>
      </c>
      <c r="F81" s="232">
        <v>0.01</v>
      </c>
      <c r="G81" s="589">
        <f t="shared" si="3"/>
        <v>2520</v>
      </c>
      <c r="H81" s="425">
        <f t="shared" si="5"/>
        <v>2650</v>
      </c>
      <c r="I81" s="590">
        <f t="shared" si="6"/>
        <v>1110</v>
      </c>
      <c r="J81" s="425">
        <f t="shared" si="4"/>
        <v>1170</v>
      </c>
      <c r="K81" s="590">
        <f>' КОРПУС Кухня'!G61</f>
        <v>1410</v>
      </c>
      <c r="L81" s="425">
        <f t="shared" si="2"/>
        <v>1480</v>
      </c>
      <c r="M81" s="395">
        <v>1110</v>
      </c>
      <c r="P81" s="286"/>
      <c r="R81" s="286"/>
    </row>
    <row r="82" spans="1:20" ht="24" customHeight="1" x14ac:dyDescent="0.25">
      <c r="A82" s="220">
        <v>62</v>
      </c>
      <c r="B82" s="225" t="s">
        <v>90</v>
      </c>
      <c r="C82" s="92" t="s">
        <v>91</v>
      </c>
      <c r="D82" s="61" t="s">
        <v>30</v>
      </c>
      <c r="E82" s="96">
        <v>4</v>
      </c>
      <c r="F82" s="232">
        <v>0.01</v>
      </c>
      <c r="G82" s="589">
        <f t="shared" si="3"/>
        <v>3500</v>
      </c>
      <c r="H82" s="425">
        <f t="shared" si="5"/>
        <v>3680</v>
      </c>
      <c r="I82" s="590">
        <f t="shared" si="6"/>
        <v>1130</v>
      </c>
      <c r="J82" s="425">
        <f t="shared" si="4"/>
        <v>1190</v>
      </c>
      <c r="K82" s="590">
        <f>' КОРПУС Кухня'!G62</f>
        <v>2370</v>
      </c>
      <c r="L82" s="425">
        <f t="shared" si="2"/>
        <v>2490</v>
      </c>
      <c r="M82" s="395">
        <v>1130</v>
      </c>
      <c r="P82" s="286"/>
      <c r="R82" s="286"/>
    </row>
    <row r="83" spans="1:20" s="453" customFormat="1" ht="20.25" customHeight="1" x14ac:dyDescent="0.25">
      <c r="A83" s="505">
        <v>63</v>
      </c>
      <c r="B83" s="448" t="s">
        <v>480</v>
      </c>
      <c r="C83" s="449" t="s">
        <v>91</v>
      </c>
      <c r="D83" s="450" t="s">
        <v>30</v>
      </c>
      <c r="E83" s="451">
        <v>4</v>
      </c>
      <c r="F83" s="452">
        <v>0.01</v>
      </c>
      <c r="G83" s="589">
        <f t="shared" si="3"/>
        <v>8690</v>
      </c>
      <c r="H83" s="591">
        <f t="shared" ref="H83" si="7">L83+J83</f>
        <v>9130</v>
      </c>
      <c r="I83" s="592">
        <f t="shared" ref="I83" si="8">ROUND(M83*(1+ОбщаяНаценка/100),-1)</f>
        <v>1130</v>
      </c>
      <c r="J83" s="591">
        <f t="shared" ref="J83" si="9">ROUND(I83*1.05,-1)</f>
        <v>1190</v>
      </c>
      <c r="K83" s="592">
        <f>' КОРПУС Кухня'!G63+' КОРПУС Кухня'!G101*2+' КОРПУС Кухня'!G102*4</f>
        <v>7560</v>
      </c>
      <c r="L83" s="425">
        <f t="shared" si="2"/>
        <v>7940</v>
      </c>
      <c r="M83" s="453">
        <v>1130</v>
      </c>
      <c r="N83" s="454" t="s">
        <v>492</v>
      </c>
      <c r="P83" s="406"/>
      <c r="Q83" s="455"/>
      <c r="R83" s="406"/>
      <c r="S83" s="455"/>
      <c r="T83" s="455"/>
    </row>
    <row r="84" spans="1:20" s="453" customFormat="1" ht="21.75" customHeight="1" x14ac:dyDescent="0.25">
      <c r="A84" s="505">
        <v>64</v>
      </c>
      <c r="B84" s="448" t="s">
        <v>31</v>
      </c>
      <c r="C84" s="449" t="s">
        <v>32</v>
      </c>
      <c r="D84" s="456" t="s">
        <v>30</v>
      </c>
      <c r="E84" s="451">
        <v>4</v>
      </c>
      <c r="F84" s="452">
        <v>0.01</v>
      </c>
      <c r="G84" s="589">
        <f t="shared" si="3"/>
        <v>3870</v>
      </c>
      <c r="H84" s="591">
        <f t="shared" si="5"/>
        <v>4060</v>
      </c>
      <c r="I84" s="592">
        <f t="shared" si="6"/>
        <v>1260</v>
      </c>
      <c r="J84" s="591">
        <f t="shared" si="4"/>
        <v>1320</v>
      </c>
      <c r="K84" s="592">
        <f>' КОРПУС Кухня'!G64</f>
        <v>2610</v>
      </c>
      <c r="L84" s="425">
        <f t="shared" si="2"/>
        <v>2740</v>
      </c>
      <c r="M84" s="453">
        <v>1260</v>
      </c>
      <c r="P84" s="406"/>
      <c r="Q84" s="455"/>
      <c r="R84" s="406"/>
      <c r="S84" s="455"/>
      <c r="T84" s="455"/>
    </row>
    <row r="85" spans="1:20" s="453" customFormat="1" ht="22.5" customHeight="1" x14ac:dyDescent="0.25">
      <c r="A85" s="505">
        <v>65</v>
      </c>
      <c r="B85" s="448" t="s">
        <v>481</v>
      </c>
      <c r="C85" s="449" t="s">
        <v>32</v>
      </c>
      <c r="D85" s="456" t="s">
        <v>30</v>
      </c>
      <c r="E85" s="451">
        <v>4</v>
      </c>
      <c r="F85" s="452">
        <v>0.01</v>
      </c>
      <c r="G85" s="589">
        <f t="shared" si="3"/>
        <v>10550</v>
      </c>
      <c r="H85" s="591">
        <f t="shared" ref="H85" si="10">L85+J85</f>
        <v>11070</v>
      </c>
      <c r="I85" s="592">
        <f t="shared" ref="I85" si="11">ROUND(M85*(1+ОбщаяНаценка/100),-1)</f>
        <v>1260</v>
      </c>
      <c r="J85" s="591">
        <f t="shared" ref="J85" si="12">ROUND(I85*1.05,-1)</f>
        <v>1320</v>
      </c>
      <c r="K85" s="592">
        <f>' КОРПУС Кухня'!G65+' КОРПУС Кухня'!G101*3+' КОРПУС Кухня'!G102*2</f>
        <v>9290</v>
      </c>
      <c r="L85" s="425">
        <f t="shared" ref="L85:L137" si="13">ROUND(K85*1.05,-1)</f>
        <v>9750</v>
      </c>
      <c r="M85" s="453">
        <v>1260</v>
      </c>
      <c r="N85" s="454" t="s">
        <v>492</v>
      </c>
      <c r="P85" s="406"/>
      <c r="Q85" s="455"/>
      <c r="R85" s="406"/>
      <c r="S85" s="455"/>
      <c r="T85" s="455"/>
    </row>
    <row r="86" spans="1:20" s="453" customFormat="1" ht="24" customHeight="1" x14ac:dyDescent="0.25">
      <c r="A86" s="505">
        <v>66</v>
      </c>
      <c r="B86" s="448" t="s">
        <v>33</v>
      </c>
      <c r="C86" s="449" t="s">
        <v>34</v>
      </c>
      <c r="D86" s="450" t="s">
        <v>30</v>
      </c>
      <c r="E86" s="451">
        <v>4</v>
      </c>
      <c r="F86" s="452">
        <v>0.01</v>
      </c>
      <c r="G86" s="589">
        <f t="shared" ref="G86:G137" si="14">I86+K86</f>
        <v>3010</v>
      </c>
      <c r="H86" s="591">
        <f t="shared" si="5"/>
        <v>3160</v>
      </c>
      <c r="I86" s="592">
        <f t="shared" si="6"/>
        <v>1190</v>
      </c>
      <c r="J86" s="591">
        <f t="shared" si="4"/>
        <v>1250</v>
      </c>
      <c r="K86" s="592">
        <f>' КОРПУС Кухня'!G66</f>
        <v>1820</v>
      </c>
      <c r="L86" s="425">
        <f t="shared" si="13"/>
        <v>1910</v>
      </c>
      <c r="M86" s="453">
        <v>1190</v>
      </c>
      <c r="P86" s="406"/>
      <c r="Q86" s="455"/>
      <c r="R86" s="406"/>
      <c r="S86" s="455"/>
      <c r="T86" s="455"/>
    </row>
    <row r="87" spans="1:20" s="453" customFormat="1" ht="18.75" customHeight="1" x14ac:dyDescent="0.25">
      <c r="A87" s="505">
        <v>67</v>
      </c>
      <c r="B87" s="448" t="s">
        <v>482</v>
      </c>
      <c r="C87" s="449" t="s">
        <v>34</v>
      </c>
      <c r="D87" s="450" t="s">
        <v>30</v>
      </c>
      <c r="E87" s="451">
        <v>4</v>
      </c>
      <c r="F87" s="452">
        <v>0.01</v>
      </c>
      <c r="G87" s="589">
        <f t="shared" si="14"/>
        <v>5040</v>
      </c>
      <c r="H87" s="591">
        <f t="shared" ref="H87" si="15">L87+J87</f>
        <v>5290</v>
      </c>
      <c r="I87" s="592">
        <f t="shared" ref="I87" si="16">ROUND(M87*(1+ОбщаяНаценка/100),-1)</f>
        <v>1190</v>
      </c>
      <c r="J87" s="591">
        <f t="shared" ref="J87" si="17">ROUND(I87*1.05,-1)</f>
        <v>1250</v>
      </c>
      <c r="K87" s="592">
        <f>' КОРПУС Кухня'!G67+' КОРПУС Кухня'!G101</f>
        <v>3850</v>
      </c>
      <c r="L87" s="425">
        <f t="shared" si="13"/>
        <v>4040</v>
      </c>
      <c r="M87" s="453">
        <v>1190</v>
      </c>
      <c r="N87" s="454" t="s">
        <v>491</v>
      </c>
      <c r="P87" s="406"/>
      <c r="Q87" s="455"/>
      <c r="R87" s="406"/>
      <c r="S87" s="455"/>
      <c r="T87" s="455"/>
    </row>
    <row r="88" spans="1:20" s="453" customFormat="1" ht="15" customHeight="1" x14ac:dyDescent="0.25">
      <c r="A88" s="505">
        <v>68</v>
      </c>
      <c r="B88" s="448" t="s">
        <v>283</v>
      </c>
      <c r="C88" s="449" t="s">
        <v>25</v>
      </c>
      <c r="D88" s="456" t="s">
        <v>276</v>
      </c>
      <c r="E88" s="451">
        <v>4</v>
      </c>
      <c r="F88" s="452">
        <v>0.01</v>
      </c>
      <c r="G88" s="589">
        <f t="shared" si="14"/>
        <v>2730</v>
      </c>
      <c r="H88" s="591">
        <f t="shared" ref="H88:H127" si="18">L88+J88</f>
        <v>2870</v>
      </c>
      <c r="I88" s="592">
        <f t="shared" ref="I88:I127" si="19">ROUND(M88*(1+ОбщаяНаценка/100),-1)</f>
        <v>1220</v>
      </c>
      <c r="J88" s="591">
        <f t="shared" si="4"/>
        <v>1280</v>
      </c>
      <c r="K88" s="592">
        <f>' КОРПУС Кухня'!G68</f>
        <v>1510</v>
      </c>
      <c r="L88" s="425">
        <f t="shared" si="13"/>
        <v>1590</v>
      </c>
      <c r="M88" s="453">
        <v>1220</v>
      </c>
      <c r="P88" s="406"/>
      <c r="Q88" s="455"/>
      <c r="R88" s="406"/>
      <c r="S88" s="455"/>
      <c r="T88" s="455"/>
    </row>
    <row r="89" spans="1:20" s="453" customFormat="1" ht="15" customHeight="1" x14ac:dyDescent="0.25">
      <c r="A89" s="505">
        <v>69</v>
      </c>
      <c r="B89" s="448" t="s">
        <v>337</v>
      </c>
      <c r="C89" s="449" t="s">
        <v>52</v>
      </c>
      <c r="D89" s="456" t="s">
        <v>276</v>
      </c>
      <c r="E89" s="451"/>
      <c r="F89" s="452"/>
      <c r="G89" s="589">
        <f t="shared" si="14"/>
        <v>1920</v>
      </c>
      <c r="H89" s="591">
        <f t="shared" si="18"/>
        <v>2010</v>
      </c>
      <c r="I89" s="592">
        <f t="shared" si="19"/>
        <v>270</v>
      </c>
      <c r="J89" s="591">
        <f t="shared" ref="J89:J137" si="20">ROUND(I89*1.05,-1)</f>
        <v>280</v>
      </c>
      <c r="K89" s="592">
        <f>' КОРПУС Кухня'!G70</f>
        <v>1650</v>
      </c>
      <c r="L89" s="425">
        <f t="shared" si="13"/>
        <v>1730</v>
      </c>
      <c r="M89" s="453">
        <v>270</v>
      </c>
      <c r="P89" s="406"/>
      <c r="Q89" s="455"/>
      <c r="R89" s="406"/>
      <c r="S89" s="455"/>
      <c r="T89" s="455"/>
    </row>
    <row r="90" spans="1:20" s="453" customFormat="1" x14ac:dyDescent="0.25">
      <c r="A90" s="505">
        <v>70</v>
      </c>
      <c r="B90" s="448" t="s">
        <v>35</v>
      </c>
      <c r="C90" s="449" t="s">
        <v>25</v>
      </c>
      <c r="D90" s="450" t="s">
        <v>36</v>
      </c>
      <c r="E90" s="451">
        <v>5</v>
      </c>
      <c r="F90" s="452">
        <v>0.01</v>
      </c>
      <c r="G90" s="589">
        <f t="shared" si="14"/>
        <v>2820</v>
      </c>
      <c r="H90" s="591">
        <f t="shared" si="18"/>
        <v>2960</v>
      </c>
      <c r="I90" s="592">
        <f t="shared" si="19"/>
        <v>1340</v>
      </c>
      <c r="J90" s="591">
        <f t="shared" si="20"/>
        <v>1410</v>
      </c>
      <c r="K90" s="592">
        <f>' КОРПУС Кухня'!G71</f>
        <v>1480</v>
      </c>
      <c r="L90" s="425">
        <f t="shared" si="13"/>
        <v>1550</v>
      </c>
      <c r="M90" s="453">
        <v>1340</v>
      </c>
      <c r="P90" s="406"/>
      <c r="Q90" s="455"/>
      <c r="R90" s="406"/>
      <c r="S90" s="455"/>
      <c r="T90" s="455"/>
    </row>
    <row r="91" spans="1:20" s="453" customFormat="1" ht="22.5" customHeight="1" x14ac:dyDescent="0.25">
      <c r="A91" s="505">
        <v>71</v>
      </c>
      <c r="B91" s="448" t="s">
        <v>37</v>
      </c>
      <c r="C91" s="449" t="s">
        <v>32</v>
      </c>
      <c r="D91" s="450" t="s">
        <v>36</v>
      </c>
      <c r="E91" s="451">
        <v>5</v>
      </c>
      <c r="F91" s="452">
        <v>0.01</v>
      </c>
      <c r="G91" s="589">
        <f t="shared" si="14"/>
        <v>4330</v>
      </c>
      <c r="H91" s="591">
        <f t="shared" si="18"/>
        <v>4550</v>
      </c>
      <c r="I91" s="592">
        <f t="shared" si="19"/>
        <v>1500</v>
      </c>
      <c r="J91" s="591">
        <f t="shared" si="20"/>
        <v>1580</v>
      </c>
      <c r="K91" s="592">
        <f>' КОРПУС Кухня'!G72</f>
        <v>2830</v>
      </c>
      <c r="L91" s="425">
        <f t="shared" si="13"/>
        <v>2970</v>
      </c>
      <c r="M91" s="453">
        <v>1500</v>
      </c>
      <c r="P91" s="406"/>
      <c r="Q91" s="455"/>
      <c r="R91" s="406"/>
      <c r="S91" s="455"/>
      <c r="T91" s="455"/>
    </row>
    <row r="92" spans="1:20" s="453" customFormat="1" ht="21" customHeight="1" x14ac:dyDescent="0.25">
      <c r="A92" s="505">
        <v>72</v>
      </c>
      <c r="B92" s="448" t="s">
        <v>483</v>
      </c>
      <c r="C92" s="449" t="s">
        <v>32</v>
      </c>
      <c r="D92" s="450" t="s">
        <v>36</v>
      </c>
      <c r="E92" s="451">
        <v>5</v>
      </c>
      <c r="F92" s="452">
        <v>0.01</v>
      </c>
      <c r="G92" s="589">
        <f t="shared" si="14"/>
        <v>11030</v>
      </c>
      <c r="H92" s="591">
        <f t="shared" ref="H92" si="21">L92+J92</f>
        <v>11590</v>
      </c>
      <c r="I92" s="592">
        <f t="shared" ref="I92" si="22">ROUND(M92*(1+ОбщаяНаценка/100),-1)</f>
        <v>1500</v>
      </c>
      <c r="J92" s="591">
        <f t="shared" ref="J92" si="23">ROUND(I92*1.05,-1)</f>
        <v>1580</v>
      </c>
      <c r="K92" s="592">
        <f>' КОРПУС Кухня'!G73+' КОРПУС Кухня'!G101*3+' КОРПУС Кухня'!G102*2</f>
        <v>9530</v>
      </c>
      <c r="L92" s="425">
        <f t="shared" si="13"/>
        <v>10010</v>
      </c>
      <c r="M92" s="453">
        <v>1500</v>
      </c>
      <c r="N92" s="454" t="s">
        <v>492</v>
      </c>
      <c r="P92" s="406"/>
      <c r="Q92" s="455"/>
      <c r="R92" s="406"/>
      <c r="S92" s="455"/>
      <c r="T92" s="455"/>
    </row>
    <row r="93" spans="1:20" s="453" customFormat="1" x14ac:dyDescent="0.25">
      <c r="A93" s="505">
        <v>73</v>
      </c>
      <c r="B93" s="448" t="s">
        <v>38</v>
      </c>
      <c r="C93" s="449" t="s">
        <v>25</v>
      </c>
      <c r="D93" s="450" t="s">
        <v>39</v>
      </c>
      <c r="E93" s="451">
        <v>6</v>
      </c>
      <c r="F93" s="452">
        <v>0.01</v>
      </c>
      <c r="G93" s="589">
        <f t="shared" si="14"/>
        <v>3420</v>
      </c>
      <c r="H93" s="591">
        <f t="shared" si="18"/>
        <v>3590</v>
      </c>
      <c r="I93" s="592">
        <f t="shared" si="19"/>
        <v>1650</v>
      </c>
      <c r="J93" s="591">
        <f t="shared" si="20"/>
        <v>1730</v>
      </c>
      <c r="K93" s="592">
        <f>' КОРПУС Кухня'!G74</f>
        <v>1770</v>
      </c>
      <c r="L93" s="425">
        <f t="shared" si="13"/>
        <v>1860</v>
      </c>
      <c r="M93" s="453">
        <v>1650</v>
      </c>
      <c r="P93" s="406"/>
      <c r="Q93" s="455"/>
      <c r="R93" s="406"/>
      <c r="S93" s="455"/>
      <c r="T93" s="455"/>
    </row>
    <row r="94" spans="1:20" s="453" customFormat="1" ht="20.25" customHeight="1" x14ac:dyDescent="0.25">
      <c r="A94" s="505">
        <v>74</v>
      </c>
      <c r="B94" s="457" t="s">
        <v>94</v>
      </c>
      <c r="C94" s="449" t="s">
        <v>93</v>
      </c>
      <c r="D94" s="450" t="s">
        <v>39</v>
      </c>
      <c r="E94" s="451">
        <v>6</v>
      </c>
      <c r="F94" s="452">
        <v>0.01</v>
      </c>
      <c r="G94" s="589">
        <f t="shared" si="14"/>
        <v>3340</v>
      </c>
      <c r="H94" s="591">
        <f t="shared" si="18"/>
        <v>3510</v>
      </c>
      <c r="I94" s="592">
        <f t="shared" si="19"/>
        <v>1570</v>
      </c>
      <c r="J94" s="591">
        <f t="shared" si="20"/>
        <v>1650</v>
      </c>
      <c r="K94" s="592">
        <f>' КОРПУС Кухня'!G74</f>
        <v>1770</v>
      </c>
      <c r="L94" s="425">
        <f t="shared" si="13"/>
        <v>1860</v>
      </c>
      <c r="M94" s="453">
        <v>1570</v>
      </c>
      <c r="P94" s="406"/>
      <c r="Q94" s="455"/>
      <c r="R94" s="406"/>
      <c r="S94" s="455"/>
      <c r="T94" s="455"/>
    </row>
    <row r="95" spans="1:20" s="453" customFormat="1" ht="15" customHeight="1" x14ac:dyDescent="0.25">
      <c r="A95" s="505">
        <v>75</v>
      </c>
      <c r="B95" s="448" t="s">
        <v>51</v>
      </c>
      <c r="C95" s="449" t="s">
        <v>52</v>
      </c>
      <c r="D95" s="456" t="s">
        <v>39</v>
      </c>
      <c r="E95" s="451">
        <v>6</v>
      </c>
      <c r="F95" s="452">
        <v>0.01</v>
      </c>
      <c r="G95" s="589">
        <f t="shared" si="14"/>
        <v>2180</v>
      </c>
      <c r="H95" s="591">
        <f t="shared" si="18"/>
        <v>2290</v>
      </c>
      <c r="I95" s="592">
        <f t="shared" si="19"/>
        <v>360</v>
      </c>
      <c r="J95" s="591">
        <f t="shared" si="20"/>
        <v>380</v>
      </c>
      <c r="K95" s="592">
        <f>' КОРПУС Кухня'!G75</f>
        <v>1820</v>
      </c>
      <c r="L95" s="425">
        <f t="shared" si="13"/>
        <v>1910</v>
      </c>
      <c r="M95" s="453">
        <v>360</v>
      </c>
      <c r="P95" s="406"/>
      <c r="Q95" s="455"/>
      <c r="R95" s="406"/>
      <c r="S95" s="455"/>
      <c r="T95" s="455"/>
    </row>
    <row r="96" spans="1:20" s="453" customFormat="1" ht="23.25" customHeight="1" x14ac:dyDescent="0.25">
      <c r="A96" s="505">
        <v>76</v>
      </c>
      <c r="B96" s="448" t="s">
        <v>92</v>
      </c>
      <c r="C96" s="449" t="s">
        <v>91</v>
      </c>
      <c r="D96" s="450" t="s">
        <v>39</v>
      </c>
      <c r="E96" s="451">
        <v>6</v>
      </c>
      <c r="F96" s="452">
        <v>0.01</v>
      </c>
      <c r="G96" s="589">
        <f t="shared" si="14"/>
        <v>4450</v>
      </c>
      <c r="H96" s="591">
        <f t="shared" si="18"/>
        <v>4670</v>
      </c>
      <c r="I96" s="592">
        <f t="shared" si="19"/>
        <v>1650</v>
      </c>
      <c r="J96" s="591">
        <f t="shared" si="20"/>
        <v>1730</v>
      </c>
      <c r="K96" s="592">
        <f>' КОРПУС Кухня'!G76</f>
        <v>2800</v>
      </c>
      <c r="L96" s="425">
        <f t="shared" si="13"/>
        <v>2940</v>
      </c>
      <c r="M96" s="453">
        <v>1650</v>
      </c>
      <c r="P96" s="406"/>
      <c r="Q96" s="455"/>
      <c r="R96" s="406"/>
      <c r="S96" s="455"/>
      <c r="T96" s="455"/>
    </row>
    <row r="97" spans="1:20" s="453" customFormat="1" ht="19.5" customHeight="1" x14ac:dyDescent="0.25">
      <c r="A97" s="505">
        <v>77</v>
      </c>
      <c r="B97" s="448" t="s">
        <v>484</v>
      </c>
      <c r="C97" s="449" t="s">
        <v>91</v>
      </c>
      <c r="D97" s="450" t="s">
        <v>39</v>
      </c>
      <c r="E97" s="451">
        <v>6</v>
      </c>
      <c r="F97" s="452">
        <v>0.01</v>
      </c>
      <c r="G97" s="589">
        <f t="shared" si="14"/>
        <v>9640</v>
      </c>
      <c r="H97" s="591">
        <f t="shared" ref="H97" si="24">L97+J97</f>
        <v>10120</v>
      </c>
      <c r="I97" s="592">
        <f t="shared" ref="I97" si="25">ROUND(M97*(1+ОбщаяНаценка/100),-1)</f>
        <v>1650</v>
      </c>
      <c r="J97" s="591">
        <f t="shared" ref="J97" si="26">ROUND(I97*1.05,-1)</f>
        <v>1730</v>
      </c>
      <c r="K97" s="592">
        <f>' КОРПУС Кухня'!G77+' КОРПУС Кухня'!G101*2+' КОРПУС Кухня'!G102*4</f>
        <v>7990</v>
      </c>
      <c r="L97" s="425">
        <f t="shared" si="13"/>
        <v>8390</v>
      </c>
      <c r="M97" s="453">
        <v>1650</v>
      </c>
      <c r="N97" s="454" t="s">
        <v>492</v>
      </c>
      <c r="P97" s="406"/>
      <c r="Q97" s="455"/>
      <c r="R97" s="406"/>
      <c r="S97" s="455"/>
      <c r="T97" s="455"/>
    </row>
    <row r="98" spans="1:20" s="453" customFormat="1" ht="22.5" customHeight="1" x14ac:dyDescent="0.25">
      <c r="A98" s="505">
        <v>78</v>
      </c>
      <c r="B98" s="448" t="s">
        <v>40</v>
      </c>
      <c r="C98" s="449" t="s">
        <v>32</v>
      </c>
      <c r="D98" s="450" t="s">
        <v>39</v>
      </c>
      <c r="E98" s="451">
        <v>6</v>
      </c>
      <c r="F98" s="452">
        <v>0.01</v>
      </c>
      <c r="G98" s="589">
        <f t="shared" si="14"/>
        <v>4790</v>
      </c>
      <c r="H98" s="591">
        <f t="shared" si="18"/>
        <v>5030</v>
      </c>
      <c r="I98" s="592">
        <f t="shared" si="19"/>
        <v>1730</v>
      </c>
      <c r="J98" s="591">
        <f t="shared" si="20"/>
        <v>1820</v>
      </c>
      <c r="K98" s="592">
        <f>' КОРПУС Кухня'!G78</f>
        <v>3060</v>
      </c>
      <c r="L98" s="425">
        <f t="shared" si="13"/>
        <v>3210</v>
      </c>
      <c r="M98" s="453">
        <v>1730</v>
      </c>
      <c r="N98" s="454"/>
      <c r="P98" s="406"/>
      <c r="Q98" s="455"/>
      <c r="R98" s="406"/>
      <c r="S98" s="455"/>
      <c r="T98" s="455"/>
    </row>
    <row r="99" spans="1:20" s="453" customFormat="1" ht="22.5" customHeight="1" x14ac:dyDescent="0.25">
      <c r="A99" s="505">
        <v>79</v>
      </c>
      <c r="B99" s="448" t="s">
        <v>485</v>
      </c>
      <c r="C99" s="449" t="s">
        <v>32</v>
      </c>
      <c r="D99" s="450" t="s">
        <v>39</v>
      </c>
      <c r="E99" s="451">
        <v>6</v>
      </c>
      <c r="F99" s="452">
        <v>0.01</v>
      </c>
      <c r="G99" s="589">
        <f t="shared" si="14"/>
        <v>11510</v>
      </c>
      <c r="H99" s="591">
        <f t="shared" ref="H99" si="27">L99+J99</f>
        <v>12090</v>
      </c>
      <c r="I99" s="592">
        <f t="shared" ref="I99" si="28">ROUND(M99*(1+ОбщаяНаценка/100),-1)</f>
        <v>1730</v>
      </c>
      <c r="J99" s="591">
        <f t="shared" ref="J99" si="29">ROUND(I99*1.05,-1)</f>
        <v>1820</v>
      </c>
      <c r="K99" s="592">
        <f>' КОРПУС Кухня'!G79+' КОРПУС Кухня'!G101*3+' КОРПУС Кухня'!G102*2</f>
        <v>9780</v>
      </c>
      <c r="L99" s="425">
        <f t="shared" si="13"/>
        <v>10270</v>
      </c>
      <c r="M99" s="453">
        <v>1730</v>
      </c>
      <c r="N99" s="454" t="s">
        <v>492</v>
      </c>
      <c r="P99" s="406"/>
      <c r="Q99" s="455"/>
      <c r="R99" s="406"/>
      <c r="S99" s="455"/>
      <c r="T99" s="455"/>
    </row>
    <row r="100" spans="1:20" s="453" customFormat="1" ht="20.25" customHeight="1" x14ac:dyDescent="0.25">
      <c r="A100" s="505">
        <v>80</v>
      </c>
      <c r="B100" s="448" t="s">
        <v>41</v>
      </c>
      <c r="C100" s="449" t="s">
        <v>34</v>
      </c>
      <c r="D100" s="450" t="s">
        <v>39</v>
      </c>
      <c r="E100" s="451">
        <v>6</v>
      </c>
      <c r="F100" s="452">
        <v>0.01</v>
      </c>
      <c r="G100" s="589">
        <f t="shared" si="14"/>
        <v>4000</v>
      </c>
      <c r="H100" s="591">
        <f t="shared" si="18"/>
        <v>4200</v>
      </c>
      <c r="I100" s="592">
        <f t="shared" si="19"/>
        <v>1730</v>
      </c>
      <c r="J100" s="591">
        <f t="shared" si="20"/>
        <v>1820</v>
      </c>
      <c r="K100" s="592">
        <f>' КОРПУС Кухня'!G80</f>
        <v>2270</v>
      </c>
      <c r="L100" s="425">
        <f t="shared" si="13"/>
        <v>2380</v>
      </c>
      <c r="M100" s="453">
        <v>1730</v>
      </c>
      <c r="P100" s="406"/>
      <c r="Q100" s="455"/>
      <c r="R100" s="406"/>
      <c r="S100" s="455"/>
      <c r="T100" s="455"/>
    </row>
    <row r="101" spans="1:20" s="453" customFormat="1" ht="22.5" customHeight="1" x14ac:dyDescent="0.25">
      <c r="A101" s="505">
        <v>81</v>
      </c>
      <c r="B101" s="448" t="s">
        <v>486</v>
      </c>
      <c r="C101" s="449" t="s">
        <v>34</v>
      </c>
      <c r="D101" s="450" t="s">
        <v>39</v>
      </c>
      <c r="E101" s="451">
        <v>6</v>
      </c>
      <c r="F101" s="452">
        <v>0.01</v>
      </c>
      <c r="G101" s="589">
        <f t="shared" si="14"/>
        <v>6040</v>
      </c>
      <c r="H101" s="591">
        <f t="shared" ref="H101" si="30">L101+J101</f>
        <v>6350</v>
      </c>
      <c r="I101" s="592">
        <f t="shared" ref="I101" si="31">ROUND(M101*(1+ОбщаяНаценка/100),-1)</f>
        <v>1730</v>
      </c>
      <c r="J101" s="591">
        <f t="shared" ref="J101" si="32">ROUND(I101*1.05,-1)</f>
        <v>1820</v>
      </c>
      <c r="K101" s="592">
        <f>' КОРПУС Кухня'!G81+' КОРПУС Кухня'!G101</f>
        <v>4310</v>
      </c>
      <c r="L101" s="425">
        <f t="shared" si="13"/>
        <v>4530</v>
      </c>
      <c r="M101" s="453">
        <v>1730</v>
      </c>
      <c r="N101" s="454" t="s">
        <v>493</v>
      </c>
      <c r="P101" s="406"/>
      <c r="Q101" s="455"/>
      <c r="R101" s="406"/>
      <c r="S101" s="455"/>
      <c r="T101" s="455"/>
    </row>
    <row r="102" spans="1:20" s="453" customFormat="1" ht="15" customHeight="1" x14ac:dyDescent="0.25">
      <c r="A102" s="505">
        <v>82</v>
      </c>
      <c r="B102" s="448" t="s">
        <v>359</v>
      </c>
      <c r="C102" s="449" t="s">
        <v>25</v>
      </c>
      <c r="D102" s="450" t="s">
        <v>334</v>
      </c>
      <c r="E102" s="451"/>
      <c r="F102" s="452"/>
      <c r="G102" s="589">
        <f t="shared" si="14"/>
        <v>3630</v>
      </c>
      <c r="H102" s="591">
        <f t="shared" si="18"/>
        <v>3810</v>
      </c>
      <c r="I102" s="592">
        <f t="shared" si="19"/>
        <v>1690</v>
      </c>
      <c r="J102" s="591">
        <f t="shared" si="20"/>
        <v>1770</v>
      </c>
      <c r="K102" s="592">
        <f>' КОРПУС Кухня'!G83</f>
        <v>1940</v>
      </c>
      <c r="L102" s="425">
        <f t="shared" si="13"/>
        <v>2040</v>
      </c>
      <c r="M102" s="453">
        <v>1690</v>
      </c>
      <c r="P102" s="406"/>
      <c r="Q102" s="455"/>
      <c r="R102" s="406"/>
      <c r="S102" s="455"/>
      <c r="T102" s="455"/>
    </row>
    <row r="103" spans="1:20" s="453" customFormat="1" x14ac:dyDescent="0.25">
      <c r="A103" s="505">
        <v>83</v>
      </c>
      <c r="B103" s="448" t="s">
        <v>42</v>
      </c>
      <c r="C103" s="449" t="s">
        <v>25</v>
      </c>
      <c r="D103" s="450" t="s">
        <v>43</v>
      </c>
      <c r="E103" s="451">
        <v>8</v>
      </c>
      <c r="F103" s="452">
        <v>0.02</v>
      </c>
      <c r="G103" s="589">
        <f t="shared" si="14"/>
        <v>4070</v>
      </c>
      <c r="H103" s="591">
        <f t="shared" si="18"/>
        <v>4280</v>
      </c>
      <c r="I103" s="592">
        <f t="shared" si="19"/>
        <v>2120</v>
      </c>
      <c r="J103" s="591">
        <f t="shared" si="20"/>
        <v>2230</v>
      </c>
      <c r="K103" s="592">
        <f>' КОРПУС Кухня'!G84</f>
        <v>1950</v>
      </c>
      <c r="L103" s="425">
        <f t="shared" si="13"/>
        <v>2050</v>
      </c>
      <c r="M103" s="453">
        <v>2120</v>
      </c>
      <c r="P103" s="406"/>
      <c r="Q103" s="455"/>
      <c r="R103" s="406"/>
      <c r="S103" s="455"/>
      <c r="T103" s="455"/>
    </row>
    <row r="104" spans="1:20" s="453" customFormat="1" ht="23.25" customHeight="1" x14ac:dyDescent="0.25">
      <c r="A104" s="505">
        <v>84</v>
      </c>
      <c r="B104" s="448" t="s">
        <v>95</v>
      </c>
      <c r="C104" s="449" t="s">
        <v>91</v>
      </c>
      <c r="D104" s="450" t="s">
        <v>43</v>
      </c>
      <c r="E104" s="451">
        <v>8</v>
      </c>
      <c r="F104" s="452">
        <v>0.02</v>
      </c>
      <c r="G104" s="589">
        <f t="shared" si="14"/>
        <v>5270</v>
      </c>
      <c r="H104" s="591">
        <f t="shared" si="18"/>
        <v>5540</v>
      </c>
      <c r="I104" s="592">
        <f t="shared" si="19"/>
        <v>2120</v>
      </c>
      <c r="J104" s="591">
        <f t="shared" si="20"/>
        <v>2230</v>
      </c>
      <c r="K104" s="592">
        <f>' КОРПУС Кухня'!G85</f>
        <v>3150</v>
      </c>
      <c r="L104" s="425">
        <f t="shared" si="13"/>
        <v>3310</v>
      </c>
      <c r="M104" s="453">
        <v>2120</v>
      </c>
      <c r="P104" s="406"/>
      <c r="Q104" s="455"/>
      <c r="R104" s="406"/>
      <c r="S104" s="455"/>
      <c r="T104" s="455"/>
    </row>
    <row r="105" spans="1:20" s="453" customFormat="1" ht="27" customHeight="1" x14ac:dyDescent="0.25">
      <c r="A105" s="505">
        <v>85</v>
      </c>
      <c r="B105" s="448" t="s">
        <v>487</v>
      </c>
      <c r="C105" s="449" t="s">
        <v>91</v>
      </c>
      <c r="D105" s="450" t="s">
        <v>43</v>
      </c>
      <c r="E105" s="451">
        <v>8</v>
      </c>
      <c r="F105" s="452">
        <v>0.02</v>
      </c>
      <c r="G105" s="589">
        <f t="shared" si="14"/>
        <v>10540</v>
      </c>
      <c r="H105" s="591">
        <f t="shared" ref="H105" si="33">L105+J105</f>
        <v>11070</v>
      </c>
      <c r="I105" s="592">
        <f t="shared" ref="I105" si="34">ROUND(M105*(1+ОбщаяНаценка/100),-1)</f>
        <v>2120</v>
      </c>
      <c r="J105" s="591">
        <f t="shared" ref="J105" si="35">ROUND(I105*1.05,-1)</f>
        <v>2230</v>
      </c>
      <c r="K105" s="592">
        <f>' КОРПУС Кухня'!G86+' КОРПУС Кухня'!G101*2+' КОРПУС Кухня'!G102*4</f>
        <v>8420</v>
      </c>
      <c r="L105" s="425">
        <f t="shared" si="13"/>
        <v>8840</v>
      </c>
      <c r="M105" s="453">
        <v>2120</v>
      </c>
      <c r="N105" s="454" t="s">
        <v>492</v>
      </c>
      <c r="P105" s="406"/>
      <c r="Q105" s="455"/>
      <c r="R105" s="406"/>
      <c r="S105" s="455"/>
      <c r="T105" s="455"/>
    </row>
    <row r="106" spans="1:20" s="453" customFormat="1" ht="21.75" customHeight="1" x14ac:dyDescent="0.25">
      <c r="A106" s="505">
        <v>86</v>
      </c>
      <c r="B106" s="448" t="s">
        <v>44</v>
      </c>
      <c r="C106" s="449" t="s">
        <v>34</v>
      </c>
      <c r="D106" s="450" t="s">
        <v>43</v>
      </c>
      <c r="E106" s="451">
        <v>8</v>
      </c>
      <c r="F106" s="452">
        <v>0.02</v>
      </c>
      <c r="G106" s="589">
        <f t="shared" si="14"/>
        <v>5210</v>
      </c>
      <c r="H106" s="591">
        <f t="shared" si="18"/>
        <v>5470</v>
      </c>
      <c r="I106" s="592">
        <f t="shared" si="19"/>
        <v>2280</v>
      </c>
      <c r="J106" s="591">
        <f t="shared" si="20"/>
        <v>2390</v>
      </c>
      <c r="K106" s="592">
        <f>' КОРПУС Кухня'!G87</f>
        <v>2930</v>
      </c>
      <c r="L106" s="425">
        <f t="shared" si="13"/>
        <v>3080</v>
      </c>
      <c r="M106" s="453">
        <v>2280</v>
      </c>
      <c r="P106" s="406"/>
      <c r="Q106" s="455"/>
      <c r="R106" s="406"/>
      <c r="S106" s="455"/>
      <c r="T106" s="455"/>
    </row>
    <row r="107" spans="1:20" s="453" customFormat="1" ht="22.5" customHeight="1" x14ac:dyDescent="0.25">
      <c r="A107" s="505">
        <v>87</v>
      </c>
      <c r="B107" s="448" t="s">
        <v>488</v>
      </c>
      <c r="C107" s="449" t="s">
        <v>34</v>
      </c>
      <c r="D107" s="450" t="s">
        <v>43</v>
      </c>
      <c r="E107" s="451">
        <v>8</v>
      </c>
      <c r="F107" s="452">
        <v>0.02</v>
      </c>
      <c r="G107" s="589">
        <f t="shared" si="14"/>
        <v>9460</v>
      </c>
      <c r="H107" s="591">
        <f t="shared" ref="H107" si="36">L107+J107</f>
        <v>9930</v>
      </c>
      <c r="I107" s="592">
        <f t="shared" ref="I107" si="37">ROUND(M107*(1+ОбщаяНаценка/100),-1)</f>
        <v>2280</v>
      </c>
      <c r="J107" s="591">
        <f t="shared" ref="J107" si="38">ROUND(I107*1.05,-1)</f>
        <v>2390</v>
      </c>
      <c r="K107" s="592">
        <f>' КОРПУС Кухня'!G88+' КОРПУС Кухня'!G101*2</f>
        <v>7180</v>
      </c>
      <c r="L107" s="425">
        <f t="shared" si="13"/>
        <v>7540</v>
      </c>
      <c r="M107" s="453">
        <v>2280</v>
      </c>
      <c r="N107" s="454" t="s">
        <v>491</v>
      </c>
      <c r="P107" s="406"/>
      <c r="Q107" s="455"/>
      <c r="R107" s="406"/>
      <c r="S107" s="455"/>
      <c r="T107" s="455"/>
    </row>
    <row r="108" spans="1:20" s="453" customFormat="1" ht="21.75" customHeight="1" x14ac:dyDescent="0.25">
      <c r="A108" s="505">
        <v>88</v>
      </c>
      <c r="B108" s="458" t="s">
        <v>56</v>
      </c>
      <c r="C108" s="506" t="s">
        <v>6</v>
      </c>
      <c r="D108" s="456" t="s">
        <v>57</v>
      </c>
      <c r="E108" s="451">
        <v>12</v>
      </c>
      <c r="F108" s="452">
        <v>0.02</v>
      </c>
      <c r="G108" s="589">
        <f t="shared" si="14"/>
        <v>8580</v>
      </c>
      <c r="H108" s="591">
        <f t="shared" si="18"/>
        <v>9010</v>
      </c>
      <c r="I108" s="592">
        <f t="shared" si="19"/>
        <v>3060</v>
      </c>
      <c r="J108" s="591">
        <f t="shared" si="20"/>
        <v>3210</v>
      </c>
      <c r="K108" s="592">
        <f>' КОРПУС Кухня'!G89</f>
        <v>5520</v>
      </c>
      <c r="L108" s="425">
        <f t="shared" si="13"/>
        <v>5800</v>
      </c>
      <c r="M108" s="453">
        <v>3060</v>
      </c>
      <c r="P108" s="406"/>
      <c r="Q108" s="455"/>
      <c r="R108" s="406"/>
      <c r="S108" s="455"/>
      <c r="T108" s="455"/>
    </row>
    <row r="109" spans="1:20" s="453" customFormat="1" ht="19.5" customHeight="1" x14ac:dyDescent="0.25">
      <c r="A109" s="505">
        <v>89</v>
      </c>
      <c r="B109" s="460" t="s">
        <v>132</v>
      </c>
      <c r="C109" s="506" t="s">
        <v>143</v>
      </c>
      <c r="D109" s="456" t="s">
        <v>57</v>
      </c>
      <c r="E109" s="451">
        <v>12</v>
      </c>
      <c r="F109" s="452">
        <v>0.02</v>
      </c>
      <c r="G109" s="589">
        <f t="shared" si="14"/>
        <v>8720</v>
      </c>
      <c r="H109" s="591">
        <f t="shared" si="18"/>
        <v>9160</v>
      </c>
      <c r="I109" s="592">
        <f t="shared" si="19"/>
        <v>3200</v>
      </c>
      <c r="J109" s="591">
        <f t="shared" si="20"/>
        <v>3360</v>
      </c>
      <c r="K109" s="592">
        <f>' КОРПУС Кухня'!G89</f>
        <v>5520</v>
      </c>
      <c r="L109" s="425">
        <f t="shared" si="13"/>
        <v>5800</v>
      </c>
      <c r="M109" s="453">
        <v>3200</v>
      </c>
      <c r="P109" s="406"/>
      <c r="Q109" s="455"/>
      <c r="R109" s="406"/>
      <c r="S109" s="455"/>
      <c r="T109" s="455"/>
    </row>
    <row r="110" spans="1:20" s="453" customFormat="1" ht="15" customHeight="1" x14ac:dyDescent="0.25">
      <c r="A110" s="505">
        <v>90</v>
      </c>
      <c r="B110" s="458" t="s">
        <v>430</v>
      </c>
      <c r="C110" s="506" t="s">
        <v>427</v>
      </c>
      <c r="D110" s="461" t="s">
        <v>57</v>
      </c>
      <c r="E110" s="451">
        <v>12</v>
      </c>
      <c r="F110" s="452">
        <v>0.02</v>
      </c>
      <c r="G110" s="589">
        <f t="shared" si="14"/>
        <v>9800</v>
      </c>
      <c r="H110" s="591">
        <f t="shared" si="18"/>
        <v>10290</v>
      </c>
      <c r="I110" s="592">
        <f t="shared" si="19"/>
        <v>4280</v>
      </c>
      <c r="J110" s="591">
        <f t="shared" si="20"/>
        <v>4490</v>
      </c>
      <c r="K110" s="592">
        <f>' КОРПУС Кухня'!G89</f>
        <v>5520</v>
      </c>
      <c r="L110" s="425">
        <f t="shared" si="13"/>
        <v>5800</v>
      </c>
      <c r="M110" s="453">
        <v>4280</v>
      </c>
      <c r="P110" s="406"/>
      <c r="Q110" s="455"/>
      <c r="R110" s="406"/>
      <c r="S110" s="455"/>
      <c r="T110" s="455"/>
    </row>
    <row r="111" spans="1:20" s="453" customFormat="1" ht="21" customHeight="1" x14ac:dyDescent="0.25">
      <c r="A111" s="505">
        <v>91</v>
      </c>
      <c r="B111" s="458" t="s">
        <v>102</v>
      </c>
      <c r="C111" s="506" t="s">
        <v>104</v>
      </c>
      <c r="D111" s="461" t="s">
        <v>57</v>
      </c>
      <c r="E111" s="451">
        <v>12</v>
      </c>
      <c r="F111" s="452">
        <v>0.02</v>
      </c>
      <c r="G111" s="589">
        <f t="shared" si="14"/>
        <v>9890</v>
      </c>
      <c r="H111" s="591">
        <f t="shared" si="18"/>
        <v>10390</v>
      </c>
      <c r="I111" s="592">
        <f t="shared" si="19"/>
        <v>4370</v>
      </c>
      <c r="J111" s="591">
        <f t="shared" si="20"/>
        <v>4590</v>
      </c>
      <c r="K111" s="592">
        <f>' КОРПУС Кухня'!G89</f>
        <v>5520</v>
      </c>
      <c r="L111" s="425">
        <f t="shared" si="13"/>
        <v>5800</v>
      </c>
      <c r="M111" s="453">
        <v>4370</v>
      </c>
      <c r="P111" s="406"/>
      <c r="Q111" s="455"/>
      <c r="R111" s="406"/>
      <c r="S111" s="455"/>
      <c r="T111" s="455"/>
    </row>
    <row r="112" spans="1:20" s="453" customFormat="1" ht="16.5" customHeight="1" x14ac:dyDescent="0.25">
      <c r="A112" s="505">
        <v>92</v>
      </c>
      <c r="B112" s="507" t="s">
        <v>324</v>
      </c>
      <c r="C112" s="506" t="s">
        <v>6</v>
      </c>
      <c r="D112" s="461" t="s">
        <v>57</v>
      </c>
      <c r="E112" s="451">
        <v>12</v>
      </c>
      <c r="F112" s="452">
        <v>0.02</v>
      </c>
      <c r="G112" s="589">
        <f t="shared" si="14"/>
        <v>8010</v>
      </c>
      <c r="H112" s="591">
        <f t="shared" si="18"/>
        <v>8410</v>
      </c>
      <c r="I112" s="592">
        <f t="shared" si="19"/>
        <v>2390</v>
      </c>
      <c r="J112" s="591">
        <f t="shared" si="20"/>
        <v>2510</v>
      </c>
      <c r="K112" s="592">
        <f>' КОРПУС Кухня'!G90</f>
        <v>5620</v>
      </c>
      <c r="L112" s="425">
        <f t="shared" si="13"/>
        <v>5900</v>
      </c>
      <c r="M112" s="453">
        <v>2390</v>
      </c>
      <c r="P112" s="406"/>
      <c r="Q112" s="455"/>
      <c r="R112" s="406"/>
      <c r="S112" s="455"/>
      <c r="T112" s="455"/>
    </row>
    <row r="113" spans="1:20" s="453" customFormat="1" ht="16.5" customHeight="1" x14ac:dyDescent="0.25">
      <c r="A113" s="505">
        <v>93</v>
      </c>
      <c r="B113" s="507" t="s">
        <v>489</v>
      </c>
      <c r="C113" s="506" t="s">
        <v>6</v>
      </c>
      <c r="D113" s="461" t="s">
        <v>57</v>
      </c>
      <c r="E113" s="451">
        <v>12</v>
      </c>
      <c r="F113" s="452">
        <v>0.02</v>
      </c>
      <c r="G113" s="589">
        <f t="shared" si="14"/>
        <v>10580</v>
      </c>
      <c r="H113" s="591">
        <f t="shared" ref="H113" si="39">L113+J113</f>
        <v>11110</v>
      </c>
      <c r="I113" s="592">
        <f t="shared" ref="I113" si="40">ROUND(M113*(1+ОбщаяНаценка/100),-1)</f>
        <v>2390</v>
      </c>
      <c r="J113" s="591">
        <f t="shared" ref="J113" si="41">ROUND(I113*1.05,-1)</f>
        <v>2510</v>
      </c>
      <c r="K113" s="592">
        <f>' КОРПУС Кухня'!G91+' КОРПУС Кухня'!G101+' КОРПУС Кухня'!G102*2</f>
        <v>8190</v>
      </c>
      <c r="L113" s="425">
        <f t="shared" si="13"/>
        <v>8600</v>
      </c>
      <c r="M113" s="453">
        <v>2390</v>
      </c>
      <c r="N113" s="454" t="s">
        <v>492</v>
      </c>
      <c r="P113" s="406"/>
      <c r="Q113" s="455"/>
      <c r="R113" s="406"/>
      <c r="S113" s="455"/>
      <c r="T113" s="455"/>
    </row>
    <row r="114" spans="1:20" s="453" customFormat="1" x14ac:dyDescent="0.25">
      <c r="A114" s="505">
        <v>94</v>
      </c>
      <c r="B114" s="460" t="s">
        <v>127</v>
      </c>
      <c r="C114" s="464" t="s">
        <v>6</v>
      </c>
      <c r="D114" s="463" t="s">
        <v>139</v>
      </c>
      <c r="E114" s="451"/>
      <c r="F114" s="452"/>
      <c r="G114" s="589">
        <f t="shared" si="14"/>
        <v>9460</v>
      </c>
      <c r="H114" s="591">
        <f t="shared" si="18"/>
        <v>9930</v>
      </c>
      <c r="I114" s="592">
        <f t="shared" si="19"/>
        <v>3440</v>
      </c>
      <c r="J114" s="591">
        <f t="shared" si="20"/>
        <v>3610</v>
      </c>
      <c r="K114" s="592">
        <f>' КОРПУС Кухня'!G92</f>
        <v>6020</v>
      </c>
      <c r="L114" s="425">
        <f t="shared" si="13"/>
        <v>6320</v>
      </c>
      <c r="M114" s="453">
        <v>3440</v>
      </c>
      <c r="P114" s="406"/>
      <c r="Q114" s="455"/>
      <c r="R114" s="406"/>
      <c r="S114" s="455"/>
      <c r="T114" s="455"/>
    </row>
    <row r="115" spans="1:20" s="453" customFormat="1" ht="12.75" customHeight="1" x14ac:dyDescent="0.25">
      <c r="A115" s="505">
        <v>95</v>
      </c>
      <c r="B115" s="460" t="s">
        <v>317</v>
      </c>
      <c r="C115" s="506" t="s">
        <v>143</v>
      </c>
      <c r="D115" s="463" t="s">
        <v>139</v>
      </c>
      <c r="E115" s="451"/>
      <c r="F115" s="452"/>
      <c r="G115" s="589">
        <f t="shared" si="14"/>
        <v>9600</v>
      </c>
      <c r="H115" s="591">
        <f t="shared" si="18"/>
        <v>10080</v>
      </c>
      <c r="I115" s="592">
        <f t="shared" si="19"/>
        <v>3580</v>
      </c>
      <c r="J115" s="591">
        <f t="shared" si="20"/>
        <v>3760</v>
      </c>
      <c r="K115" s="592">
        <f>' КОРПУС Кухня'!G92</f>
        <v>6020</v>
      </c>
      <c r="L115" s="425">
        <f t="shared" si="13"/>
        <v>6320</v>
      </c>
      <c r="M115" s="453">
        <v>3580</v>
      </c>
      <c r="P115" s="406"/>
      <c r="Q115" s="455"/>
      <c r="R115" s="406"/>
      <c r="S115" s="455"/>
      <c r="T115" s="455"/>
    </row>
    <row r="116" spans="1:20" s="453" customFormat="1" ht="16.5" customHeight="1" x14ac:dyDescent="0.25">
      <c r="A116" s="505">
        <v>96</v>
      </c>
      <c r="B116" s="460" t="s">
        <v>426</v>
      </c>
      <c r="C116" s="506" t="s">
        <v>427</v>
      </c>
      <c r="D116" s="463" t="s">
        <v>139</v>
      </c>
      <c r="E116" s="451"/>
      <c r="F116" s="452"/>
      <c r="G116" s="589">
        <f t="shared" si="14"/>
        <v>10740</v>
      </c>
      <c r="H116" s="591">
        <f t="shared" si="18"/>
        <v>11280</v>
      </c>
      <c r="I116" s="592">
        <f t="shared" si="19"/>
        <v>4720</v>
      </c>
      <c r="J116" s="591">
        <f t="shared" si="20"/>
        <v>4960</v>
      </c>
      <c r="K116" s="592">
        <f>' КОРПУС Кухня'!G92</f>
        <v>6020</v>
      </c>
      <c r="L116" s="425">
        <f t="shared" si="13"/>
        <v>6320</v>
      </c>
      <c r="M116" s="453">
        <v>4720</v>
      </c>
      <c r="P116" s="406"/>
      <c r="Q116" s="455"/>
      <c r="R116" s="406"/>
      <c r="S116" s="455"/>
      <c r="T116" s="455"/>
    </row>
    <row r="117" spans="1:20" s="453" customFormat="1" ht="21" customHeight="1" x14ac:dyDescent="0.25">
      <c r="A117" s="505">
        <v>97</v>
      </c>
      <c r="B117" s="460" t="s">
        <v>316</v>
      </c>
      <c r="C117" s="506" t="s">
        <v>104</v>
      </c>
      <c r="D117" s="463" t="s">
        <v>139</v>
      </c>
      <c r="E117" s="451"/>
      <c r="F117" s="452"/>
      <c r="G117" s="589">
        <f t="shared" si="14"/>
        <v>10810</v>
      </c>
      <c r="H117" s="591">
        <f t="shared" si="18"/>
        <v>11350</v>
      </c>
      <c r="I117" s="592">
        <f t="shared" si="19"/>
        <v>4790</v>
      </c>
      <c r="J117" s="591">
        <f t="shared" si="20"/>
        <v>5030</v>
      </c>
      <c r="K117" s="592">
        <f>' КОРПУС Кухня'!G92</f>
        <v>6020</v>
      </c>
      <c r="L117" s="425">
        <f t="shared" si="13"/>
        <v>6320</v>
      </c>
      <c r="M117" s="453">
        <v>4790</v>
      </c>
      <c r="P117" s="406"/>
      <c r="Q117" s="455"/>
      <c r="R117" s="406"/>
      <c r="S117" s="455"/>
      <c r="T117" s="455"/>
    </row>
    <row r="118" spans="1:20" s="453" customFormat="1" x14ac:dyDescent="0.25">
      <c r="A118" s="505">
        <v>98</v>
      </c>
      <c r="B118" s="508" t="s">
        <v>325</v>
      </c>
      <c r="C118" s="506" t="s">
        <v>6</v>
      </c>
      <c r="D118" s="463" t="s">
        <v>139</v>
      </c>
      <c r="E118" s="451"/>
      <c r="F118" s="452"/>
      <c r="G118" s="589">
        <f t="shared" si="14"/>
        <v>9040</v>
      </c>
      <c r="H118" s="591">
        <f t="shared" si="18"/>
        <v>9490</v>
      </c>
      <c r="I118" s="592">
        <f t="shared" si="19"/>
        <v>2780</v>
      </c>
      <c r="J118" s="591">
        <f t="shared" si="20"/>
        <v>2920</v>
      </c>
      <c r="K118" s="592">
        <f>' КОРПУС Кухня'!G93</f>
        <v>6260</v>
      </c>
      <c r="L118" s="425">
        <f t="shared" si="13"/>
        <v>6570</v>
      </c>
      <c r="M118" s="453">
        <v>2780</v>
      </c>
      <c r="P118" s="406"/>
      <c r="Q118" s="455"/>
      <c r="R118" s="406"/>
      <c r="S118" s="455"/>
      <c r="T118" s="455"/>
    </row>
    <row r="119" spans="1:20" s="453" customFormat="1" x14ac:dyDescent="0.25">
      <c r="A119" s="505">
        <v>99</v>
      </c>
      <c r="B119" s="508" t="s">
        <v>490</v>
      </c>
      <c r="C119" s="506" t="s">
        <v>6</v>
      </c>
      <c r="D119" s="463" t="s">
        <v>139</v>
      </c>
      <c r="E119" s="451"/>
      <c r="F119" s="452"/>
      <c r="G119" s="589">
        <f t="shared" si="14"/>
        <v>11530</v>
      </c>
      <c r="H119" s="591">
        <f t="shared" ref="H119" si="42">L119+J119</f>
        <v>12110</v>
      </c>
      <c r="I119" s="592">
        <f t="shared" ref="I119" si="43">ROUND(M119*(1+ОбщаяНаценка/100),-1)</f>
        <v>2780</v>
      </c>
      <c r="J119" s="591">
        <f t="shared" ref="J119" si="44">ROUND(I119*1.05,-1)</f>
        <v>2920</v>
      </c>
      <c r="K119" s="592">
        <f>' КОРПУС Кухня'!G94+' КОРПУС Кухня'!G101+' КОРПУС Кухня'!G102*2</f>
        <v>8750</v>
      </c>
      <c r="L119" s="425">
        <f t="shared" si="13"/>
        <v>9190</v>
      </c>
      <c r="M119" s="453">
        <v>2780</v>
      </c>
      <c r="N119" s="454" t="s">
        <v>492</v>
      </c>
      <c r="P119" s="406"/>
      <c r="Q119" s="455"/>
      <c r="R119" s="406"/>
      <c r="S119" s="455"/>
      <c r="T119" s="455"/>
    </row>
    <row r="120" spans="1:20" s="453" customFormat="1" ht="20.25" customHeight="1" x14ac:dyDescent="0.25">
      <c r="A120" s="505">
        <v>100</v>
      </c>
      <c r="B120" s="460" t="s">
        <v>141</v>
      </c>
      <c r="C120" s="464" t="s">
        <v>142</v>
      </c>
      <c r="D120" s="463" t="s">
        <v>139</v>
      </c>
      <c r="E120" s="451"/>
      <c r="F120" s="452"/>
      <c r="G120" s="589">
        <f t="shared" si="14"/>
        <v>8870</v>
      </c>
      <c r="H120" s="591">
        <f t="shared" si="18"/>
        <v>9310</v>
      </c>
      <c r="I120" s="592">
        <f t="shared" si="19"/>
        <v>4670</v>
      </c>
      <c r="J120" s="591">
        <f t="shared" si="20"/>
        <v>4900</v>
      </c>
      <c r="K120" s="592">
        <f>' КОРПУС Кухня'!G95</f>
        <v>4200</v>
      </c>
      <c r="L120" s="425">
        <f t="shared" si="13"/>
        <v>4410</v>
      </c>
      <c r="M120" s="453">
        <v>4670</v>
      </c>
      <c r="P120" s="406"/>
      <c r="Q120" s="455"/>
      <c r="R120" s="406"/>
      <c r="S120" s="455"/>
      <c r="T120" s="455"/>
    </row>
    <row r="121" spans="1:20" s="453" customFormat="1" ht="22.5" customHeight="1" x14ac:dyDescent="0.25">
      <c r="A121" s="505">
        <v>101</v>
      </c>
      <c r="B121" s="460" t="s">
        <v>140</v>
      </c>
      <c r="C121" s="464" t="s">
        <v>142</v>
      </c>
      <c r="D121" s="463" t="s">
        <v>57</v>
      </c>
      <c r="E121" s="451"/>
      <c r="F121" s="452"/>
      <c r="G121" s="589">
        <f t="shared" si="14"/>
        <v>8250</v>
      </c>
      <c r="H121" s="591">
        <f t="shared" si="18"/>
        <v>8660</v>
      </c>
      <c r="I121" s="592">
        <f t="shared" si="19"/>
        <v>4280</v>
      </c>
      <c r="J121" s="591">
        <f t="shared" si="20"/>
        <v>4490</v>
      </c>
      <c r="K121" s="592">
        <f>' КОРПУС Кухня'!G96</f>
        <v>3970</v>
      </c>
      <c r="L121" s="425">
        <f t="shared" si="13"/>
        <v>4170</v>
      </c>
      <c r="M121" s="453">
        <v>4280</v>
      </c>
      <c r="P121" s="406"/>
      <c r="Q121" s="455"/>
      <c r="R121" s="406"/>
      <c r="S121" s="455"/>
      <c r="T121" s="455"/>
    </row>
    <row r="122" spans="1:20" s="453" customFormat="1" ht="26.25" customHeight="1" x14ac:dyDescent="0.25">
      <c r="A122" s="505">
        <v>102</v>
      </c>
      <c r="B122" s="460" t="s">
        <v>114</v>
      </c>
      <c r="C122" s="464" t="s">
        <v>115</v>
      </c>
      <c r="D122" s="465" t="s">
        <v>156</v>
      </c>
      <c r="E122" s="451">
        <v>3</v>
      </c>
      <c r="F122" s="452">
        <v>0.04</v>
      </c>
      <c r="G122" s="589">
        <f t="shared" si="14"/>
        <v>2390</v>
      </c>
      <c r="H122" s="591">
        <f t="shared" si="18"/>
        <v>2510</v>
      </c>
      <c r="I122" s="592">
        <f t="shared" si="19"/>
        <v>1880</v>
      </c>
      <c r="J122" s="591">
        <f t="shared" si="20"/>
        <v>1970</v>
      </c>
      <c r="K122" s="592">
        <f>' КОРПУС Кухня'!G97</f>
        <v>510</v>
      </c>
      <c r="L122" s="425">
        <f t="shared" si="13"/>
        <v>540</v>
      </c>
      <c r="M122" s="453">
        <v>1880</v>
      </c>
      <c r="P122" s="406"/>
      <c r="Q122" s="455"/>
      <c r="R122" s="406"/>
      <c r="S122" s="455"/>
      <c r="T122" s="455"/>
    </row>
    <row r="123" spans="1:20" s="453" customFormat="1" ht="24" customHeight="1" x14ac:dyDescent="0.25">
      <c r="A123" s="505">
        <v>103</v>
      </c>
      <c r="B123" s="460" t="s">
        <v>116</v>
      </c>
      <c r="C123" s="464" t="s">
        <v>117</v>
      </c>
      <c r="D123" s="466" t="s">
        <v>156</v>
      </c>
      <c r="E123" s="451">
        <v>3</v>
      </c>
      <c r="F123" s="452">
        <v>0.04</v>
      </c>
      <c r="G123" s="589">
        <f t="shared" si="14"/>
        <v>2860</v>
      </c>
      <c r="H123" s="591">
        <f t="shared" si="18"/>
        <v>3000</v>
      </c>
      <c r="I123" s="592">
        <f t="shared" si="19"/>
        <v>1880</v>
      </c>
      <c r="J123" s="591">
        <f t="shared" si="20"/>
        <v>1970</v>
      </c>
      <c r="K123" s="592">
        <f>' КОРПУС Кухня'!G98</f>
        <v>980</v>
      </c>
      <c r="L123" s="425">
        <f t="shared" si="13"/>
        <v>1030</v>
      </c>
      <c r="M123" s="453">
        <v>1880</v>
      </c>
      <c r="P123" s="406"/>
      <c r="Q123" s="455"/>
      <c r="R123" s="406"/>
      <c r="S123" s="455"/>
      <c r="T123" s="455"/>
    </row>
    <row r="124" spans="1:20" s="453" customFormat="1" x14ac:dyDescent="0.25">
      <c r="A124" s="505">
        <v>104</v>
      </c>
      <c r="B124" s="467" t="s">
        <v>96</v>
      </c>
      <c r="C124" s="468" t="s">
        <v>303</v>
      </c>
      <c r="D124" s="469" t="s">
        <v>98</v>
      </c>
      <c r="E124" s="451">
        <v>6</v>
      </c>
      <c r="F124" s="452">
        <v>0.02</v>
      </c>
      <c r="G124" s="589">
        <f t="shared" si="14"/>
        <v>1700</v>
      </c>
      <c r="H124" s="591">
        <f t="shared" si="18"/>
        <v>1790</v>
      </c>
      <c r="I124" s="592">
        <f t="shared" si="19"/>
        <v>1580</v>
      </c>
      <c r="J124" s="591">
        <f t="shared" si="20"/>
        <v>1660</v>
      </c>
      <c r="K124" s="592">
        <f>' КОРПУС Кухня'!G82</f>
        <v>120</v>
      </c>
      <c r="L124" s="425">
        <f t="shared" si="13"/>
        <v>130</v>
      </c>
      <c r="M124" s="453">
        <v>1580</v>
      </c>
      <c r="P124" s="406"/>
      <c r="Q124" s="455"/>
      <c r="R124" s="406"/>
      <c r="S124" s="455"/>
      <c r="T124" s="455"/>
    </row>
    <row r="125" spans="1:20" s="453" customFormat="1" x14ac:dyDescent="0.25">
      <c r="A125" s="505">
        <v>105</v>
      </c>
      <c r="B125" s="467" t="s">
        <v>97</v>
      </c>
      <c r="C125" s="468" t="s">
        <v>303</v>
      </c>
      <c r="D125" s="469" t="s">
        <v>99</v>
      </c>
      <c r="E125" s="451">
        <v>5</v>
      </c>
      <c r="F125" s="452">
        <v>0.01</v>
      </c>
      <c r="G125" s="589">
        <f t="shared" si="14"/>
        <v>1310</v>
      </c>
      <c r="H125" s="591">
        <f t="shared" si="18"/>
        <v>1370</v>
      </c>
      <c r="I125" s="592">
        <f t="shared" si="19"/>
        <v>1220</v>
      </c>
      <c r="J125" s="591">
        <f t="shared" si="20"/>
        <v>1280</v>
      </c>
      <c r="K125" s="592">
        <f>' КОРПУС Кухня'!G69</f>
        <v>90</v>
      </c>
      <c r="L125" s="425">
        <f t="shared" si="13"/>
        <v>90</v>
      </c>
      <c r="M125" s="453">
        <v>1220</v>
      </c>
      <c r="P125" s="406"/>
      <c r="Q125" s="455"/>
      <c r="R125" s="406"/>
      <c r="S125" s="455"/>
      <c r="T125" s="455"/>
    </row>
    <row r="126" spans="1:20" s="453" customFormat="1" ht="22.5" customHeight="1" x14ac:dyDescent="0.25">
      <c r="A126" s="505">
        <v>106</v>
      </c>
      <c r="B126" s="448" t="s">
        <v>58</v>
      </c>
      <c r="C126" s="449" t="s">
        <v>59</v>
      </c>
      <c r="D126" s="470" t="s">
        <v>60</v>
      </c>
      <c r="E126" s="471">
        <v>3</v>
      </c>
      <c r="F126" s="472">
        <v>0.01</v>
      </c>
      <c r="G126" s="589">
        <f t="shared" si="14"/>
        <v>810</v>
      </c>
      <c r="H126" s="591">
        <f t="shared" si="18"/>
        <v>850</v>
      </c>
      <c r="I126" s="592">
        <f t="shared" si="19"/>
        <v>810</v>
      </c>
      <c r="J126" s="591">
        <f t="shared" si="20"/>
        <v>850</v>
      </c>
      <c r="K126" s="864"/>
      <c r="L126" s="425">
        <f t="shared" si="13"/>
        <v>0</v>
      </c>
      <c r="M126" s="453">
        <v>810</v>
      </c>
      <c r="P126" s="406"/>
      <c r="Q126" s="455"/>
      <c r="R126" s="406"/>
      <c r="S126" s="455"/>
      <c r="T126" s="455"/>
    </row>
    <row r="127" spans="1:20" s="453" customFormat="1" ht="21" customHeight="1" x14ac:dyDescent="0.25">
      <c r="A127" s="505">
        <v>107</v>
      </c>
      <c r="B127" s="448" t="s">
        <v>61</v>
      </c>
      <c r="C127" s="449" t="s">
        <v>59</v>
      </c>
      <c r="D127" s="470" t="s">
        <v>62</v>
      </c>
      <c r="E127" s="471">
        <v>1</v>
      </c>
      <c r="F127" s="472">
        <v>0.01</v>
      </c>
      <c r="G127" s="589">
        <f t="shared" si="14"/>
        <v>260</v>
      </c>
      <c r="H127" s="591">
        <f t="shared" si="18"/>
        <v>270</v>
      </c>
      <c r="I127" s="592">
        <f t="shared" si="19"/>
        <v>260</v>
      </c>
      <c r="J127" s="591">
        <f t="shared" si="20"/>
        <v>270</v>
      </c>
      <c r="K127" s="864"/>
      <c r="L127" s="425">
        <f t="shared" si="13"/>
        <v>0</v>
      </c>
      <c r="M127" s="453">
        <v>260</v>
      </c>
      <c r="P127" s="455"/>
      <c r="Q127" s="455"/>
      <c r="R127" s="406"/>
      <c r="S127" s="455"/>
      <c r="T127" s="455"/>
    </row>
    <row r="128" spans="1:20" s="453" customFormat="1" ht="22.5" customHeight="1" x14ac:dyDescent="0.25">
      <c r="A128" s="505">
        <v>108</v>
      </c>
      <c r="B128" s="448" t="s">
        <v>63</v>
      </c>
      <c r="C128" s="449" t="s">
        <v>64</v>
      </c>
      <c r="D128" s="470" t="s">
        <v>65</v>
      </c>
      <c r="E128" s="471">
        <v>6</v>
      </c>
      <c r="F128" s="472">
        <v>0.02</v>
      </c>
      <c r="G128" s="589">
        <f t="shared" si="14"/>
        <v>1420</v>
      </c>
      <c r="H128" s="591">
        <f t="shared" ref="H128:H137" si="45">L128+J128</f>
        <v>1490</v>
      </c>
      <c r="I128" s="592">
        <f t="shared" ref="I128:I137" si="46">ROUND(M128*(1+ОбщаяНаценка/100),-1)</f>
        <v>1420</v>
      </c>
      <c r="J128" s="591">
        <f t="shared" si="20"/>
        <v>1490</v>
      </c>
      <c r="K128" s="864"/>
      <c r="L128" s="425">
        <f t="shared" si="13"/>
        <v>0</v>
      </c>
      <c r="M128" s="453">
        <v>1420</v>
      </c>
      <c r="P128" s="455"/>
      <c r="Q128" s="455"/>
      <c r="R128" s="406"/>
      <c r="S128" s="455"/>
      <c r="T128" s="455"/>
    </row>
    <row r="129" spans="1:20" s="453" customFormat="1" ht="25.5" customHeight="1" x14ac:dyDescent="0.25">
      <c r="A129" s="505">
        <v>109</v>
      </c>
      <c r="B129" s="448" t="s">
        <v>66</v>
      </c>
      <c r="C129" s="449" t="s">
        <v>64</v>
      </c>
      <c r="D129" s="470" t="s">
        <v>67</v>
      </c>
      <c r="E129" s="471">
        <v>3</v>
      </c>
      <c r="F129" s="472">
        <v>0.02</v>
      </c>
      <c r="G129" s="589">
        <f t="shared" si="14"/>
        <v>760</v>
      </c>
      <c r="H129" s="591">
        <f t="shared" si="45"/>
        <v>800</v>
      </c>
      <c r="I129" s="592">
        <f t="shared" si="46"/>
        <v>760</v>
      </c>
      <c r="J129" s="591">
        <f t="shared" si="20"/>
        <v>800</v>
      </c>
      <c r="K129" s="864"/>
      <c r="L129" s="425">
        <f t="shared" si="13"/>
        <v>0</v>
      </c>
      <c r="M129" s="453">
        <v>760</v>
      </c>
      <c r="P129" s="455"/>
      <c r="Q129" s="455"/>
      <c r="R129" s="406"/>
      <c r="S129" s="455"/>
      <c r="T129" s="455"/>
    </row>
    <row r="130" spans="1:20" s="453" customFormat="1" ht="21" customHeight="1" x14ac:dyDescent="0.25">
      <c r="A130" s="505">
        <v>110</v>
      </c>
      <c r="B130" s="448" t="s">
        <v>68</v>
      </c>
      <c r="C130" s="449" t="s">
        <v>69</v>
      </c>
      <c r="D130" s="470" t="s">
        <v>70</v>
      </c>
      <c r="E130" s="471">
        <v>16</v>
      </c>
      <c r="F130" s="472">
        <v>0.04</v>
      </c>
      <c r="G130" s="589">
        <f t="shared" si="14"/>
        <v>3930</v>
      </c>
      <c r="H130" s="591">
        <f t="shared" si="45"/>
        <v>4130</v>
      </c>
      <c r="I130" s="592">
        <f t="shared" si="46"/>
        <v>3930</v>
      </c>
      <c r="J130" s="591">
        <f t="shared" si="20"/>
        <v>4130</v>
      </c>
      <c r="K130" s="864"/>
      <c r="L130" s="425">
        <f t="shared" si="13"/>
        <v>0</v>
      </c>
      <c r="M130" s="453">
        <v>3930</v>
      </c>
      <c r="P130" s="455"/>
      <c r="Q130" s="455"/>
      <c r="R130" s="406"/>
      <c r="S130" s="455"/>
      <c r="T130" s="455"/>
    </row>
    <row r="131" spans="1:20" s="453" customFormat="1" ht="24.75" customHeight="1" x14ac:dyDescent="0.25">
      <c r="A131" s="505">
        <v>111</v>
      </c>
      <c r="B131" s="467" t="s">
        <v>161</v>
      </c>
      <c r="C131" s="449" t="s">
        <v>59</v>
      </c>
      <c r="D131" s="469" t="s">
        <v>154</v>
      </c>
      <c r="E131" s="451"/>
      <c r="F131" s="473"/>
      <c r="G131" s="589">
        <f t="shared" si="14"/>
        <v>1000</v>
      </c>
      <c r="H131" s="591">
        <f t="shared" si="45"/>
        <v>1050</v>
      </c>
      <c r="I131" s="592">
        <f t="shared" si="46"/>
        <v>1000</v>
      </c>
      <c r="J131" s="591">
        <f t="shared" si="20"/>
        <v>1050</v>
      </c>
      <c r="K131" s="864"/>
      <c r="L131" s="425">
        <f t="shared" si="13"/>
        <v>0</v>
      </c>
      <c r="M131" s="453">
        <v>1000</v>
      </c>
      <c r="P131" s="455"/>
      <c r="Q131" s="455"/>
      <c r="R131" s="406"/>
      <c r="S131" s="455"/>
      <c r="T131" s="455"/>
    </row>
    <row r="132" spans="1:20" s="453" customFormat="1" ht="22.5" customHeight="1" x14ac:dyDescent="0.25">
      <c r="A132" s="505">
        <v>112</v>
      </c>
      <c r="B132" s="467" t="s">
        <v>126</v>
      </c>
      <c r="C132" s="468" t="s">
        <v>128</v>
      </c>
      <c r="D132" s="469" t="s">
        <v>144</v>
      </c>
      <c r="E132" s="451"/>
      <c r="F132" s="473"/>
      <c r="G132" s="589">
        <f t="shared" si="14"/>
        <v>4330</v>
      </c>
      <c r="H132" s="591">
        <f t="shared" si="45"/>
        <v>4550</v>
      </c>
      <c r="I132" s="592">
        <f t="shared" si="46"/>
        <v>4330</v>
      </c>
      <c r="J132" s="591">
        <f t="shared" si="20"/>
        <v>4550</v>
      </c>
      <c r="K132" s="864"/>
      <c r="L132" s="425">
        <f t="shared" si="13"/>
        <v>0</v>
      </c>
      <c r="M132" s="453">
        <v>4330</v>
      </c>
      <c r="P132" s="455"/>
      <c r="Q132" s="455"/>
      <c r="R132" s="406"/>
      <c r="S132" s="455"/>
      <c r="T132" s="455"/>
    </row>
    <row r="133" spans="1:20" s="453" customFormat="1" ht="24" customHeight="1" x14ac:dyDescent="0.25">
      <c r="A133" s="505">
        <v>113</v>
      </c>
      <c r="B133" s="467" t="s">
        <v>295</v>
      </c>
      <c r="C133" s="468" t="s">
        <v>128</v>
      </c>
      <c r="D133" s="469" t="s">
        <v>297</v>
      </c>
      <c r="E133" s="451"/>
      <c r="F133" s="472"/>
      <c r="G133" s="589">
        <f t="shared" si="14"/>
        <v>4870</v>
      </c>
      <c r="H133" s="591">
        <f t="shared" si="45"/>
        <v>5110</v>
      </c>
      <c r="I133" s="592">
        <f t="shared" si="46"/>
        <v>4870</v>
      </c>
      <c r="J133" s="591">
        <f t="shared" si="20"/>
        <v>5110</v>
      </c>
      <c r="K133" s="864"/>
      <c r="L133" s="425">
        <f t="shared" si="13"/>
        <v>0</v>
      </c>
      <c r="M133" s="453">
        <v>4870</v>
      </c>
      <c r="P133" s="455"/>
      <c r="Q133" s="455"/>
      <c r="R133" s="406"/>
      <c r="S133" s="455"/>
      <c r="T133" s="455"/>
    </row>
    <row r="134" spans="1:20" s="453" customFormat="1" ht="23.25" customHeight="1" x14ac:dyDescent="0.25">
      <c r="A134" s="505">
        <v>114</v>
      </c>
      <c r="B134" s="467" t="s">
        <v>296</v>
      </c>
      <c r="C134" s="468" t="s">
        <v>128</v>
      </c>
      <c r="D134" s="469" t="s">
        <v>298</v>
      </c>
      <c r="E134" s="451"/>
      <c r="F134" s="472"/>
      <c r="G134" s="589">
        <f t="shared" si="14"/>
        <v>4870</v>
      </c>
      <c r="H134" s="591">
        <f t="shared" si="45"/>
        <v>5110</v>
      </c>
      <c r="I134" s="592">
        <f t="shared" si="46"/>
        <v>4870</v>
      </c>
      <c r="J134" s="591">
        <f t="shared" si="20"/>
        <v>5110</v>
      </c>
      <c r="K134" s="864"/>
      <c r="L134" s="425">
        <f t="shared" si="13"/>
        <v>0</v>
      </c>
      <c r="M134" s="453">
        <v>4870</v>
      </c>
      <c r="P134" s="455"/>
      <c r="Q134" s="455"/>
      <c r="R134" s="406"/>
      <c r="S134" s="455"/>
      <c r="T134" s="455"/>
    </row>
    <row r="135" spans="1:20" s="453" customFormat="1" ht="24" customHeight="1" x14ac:dyDescent="0.25">
      <c r="A135" s="505">
        <v>115</v>
      </c>
      <c r="B135" s="467" t="s">
        <v>363</v>
      </c>
      <c r="C135" s="468" t="s">
        <v>300</v>
      </c>
      <c r="D135" s="469" t="s">
        <v>299</v>
      </c>
      <c r="E135" s="451"/>
      <c r="F135" s="472"/>
      <c r="G135" s="589">
        <f t="shared" si="14"/>
        <v>590</v>
      </c>
      <c r="H135" s="591">
        <f t="shared" si="45"/>
        <v>620</v>
      </c>
      <c r="I135" s="592">
        <f t="shared" si="46"/>
        <v>590</v>
      </c>
      <c r="J135" s="591">
        <f t="shared" si="20"/>
        <v>620</v>
      </c>
      <c r="K135" s="864"/>
      <c r="L135" s="425">
        <f t="shared" si="13"/>
        <v>0</v>
      </c>
      <c r="M135" s="453">
        <v>590</v>
      </c>
      <c r="P135" s="455"/>
      <c r="Q135" s="455"/>
      <c r="R135" s="406"/>
      <c r="S135" s="455"/>
      <c r="T135" s="455"/>
    </row>
    <row r="136" spans="1:20" s="453" customFormat="1" x14ac:dyDescent="0.25">
      <c r="A136" s="505">
        <v>116</v>
      </c>
      <c r="B136" s="448" t="s">
        <v>71</v>
      </c>
      <c r="C136" s="449" t="s">
        <v>72</v>
      </c>
      <c r="D136" s="470" t="s">
        <v>73</v>
      </c>
      <c r="E136" s="471">
        <v>4</v>
      </c>
      <c r="F136" s="472">
        <v>0.01</v>
      </c>
      <c r="G136" s="589">
        <f t="shared" si="14"/>
        <v>990</v>
      </c>
      <c r="H136" s="591">
        <f t="shared" si="45"/>
        <v>1040</v>
      </c>
      <c r="I136" s="592">
        <f t="shared" si="46"/>
        <v>990</v>
      </c>
      <c r="J136" s="591">
        <f t="shared" si="20"/>
        <v>1040</v>
      </c>
      <c r="K136" s="864"/>
      <c r="L136" s="425">
        <f t="shared" si="13"/>
        <v>0</v>
      </c>
      <c r="M136" s="453">
        <v>990</v>
      </c>
      <c r="P136" s="455"/>
      <c r="Q136" s="455"/>
      <c r="R136" s="406"/>
      <c r="S136" s="455"/>
      <c r="T136" s="455"/>
    </row>
    <row r="137" spans="1:20" s="453" customFormat="1" ht="15.75" thickBot="1" x14ac:dyDescent="0.3">
      <c r="A137" s="505">
        <v>117</v>
      </c>
      <c r="B137" s="448" t="s">
        <v>74</v>
      </c>
      <c r="C137" s="449" t="s">
        <v>72</v>
      </c>
      <c r="D137" s="470" t="s">
        <v>75</v>
      </c>
      <c r="E137" s="471">
        <v>4</v>
      </c>
      <c r="F137" s="473">
        <v>0.01</v>
      </c>
      <c r="G137" s="589">
        <f t="shared" si="14"/>
        <v>1270</v>
      </c>
      <c r="H137" s="593">
        <f t="shared" si="45"/>
        <v>1330</v>
      </c>
      <c r="I137" s="594">
        <f t="shared" si="46"/>
        <v>1270</v>
      </c>
      <c r="J137" s="593">
        <f t="shared" si="20"/>
        <v>1330</v>
      </c>
      <c r="K137" s="865"/>
      <c r="L137" s="425">
        <f t="shared" si="13"/>
        <v>0</v>
      </c>
      <c r="M137" s="453">
        <v>1270</v>
      </c>
      <c r="P137" s="455"/>
      <c r="Q137" s="455"/>
      <c r="R137" s="406"/>
      <c r="S137" s="455"/>
      <c r="T137" s="455"/>
    </row>
    <row r="138" spans="1:20" x14ac:dyDescent="0.25">
      <c r="E138" s="98"/>
      <c r="F138" s="79"/>
    </row>
    <row r="139" spans="1:20" x14ac:dyDescent="0.25">
      <c r="C139" s="564"/>
      <c r="E139" s="12"/>
    </row>
    <row r="140" spans="1:20" x14ac:dyDescent="0.25">
      <c r="C140" s="564"/>
      <c r="E140" s="12"/>
    </row>
    <row r="141" spans="1:20" x14ac:dyDescent="0.25">
      <c r="E141" s="172"/>
    </row>
    <row r="142" spans="1:20" x14ac:dyDescent="0.25">
      <c r="B142" s="171"/>
      <c r="E142" s="170"/>
    </row>
    <row r="143" spans="1:20" x14ac:dyDescent="0.25">
      <c r="D143" s="19"/>
      <c r="E143" s="98"/>
      <c r="F143" s="79"/>
    </row>
  </sheetData>
  <mergeCells count="7">
    <mergeCell ref="G19:H19"/>
    <mergeCell ref="I19:J19"/>
    <mergeCell ref="K19:L19"/>
    <mergeCell ref="B11:E11"/>
    <mergeCell ref="G12:H12"/>
    <mergeCell ref="I12:J12"/>
    <mergeCell ref="I13:J13"/>
  </mergeCells>
  <pageMargins left="0.51181102362204722" right="0" top="0" bottom="0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9</vt:i4>
      </vt:variant>
    </vt:vector>
  </HeadingPairs>
  <TitlesOfParts>
    <vt:vector size="28" baseType="lpstr">
      <vt:lpstr>Наценка</vt:lpstr>
      <vt:lpstr> КОРПУС Кухня</vt:lpstr>
      <vt:lpstr> Монро ЛДСП</vt:lpstr>
      <vt:lpstr> Чарли</vt:lpstr>
      <vt:lpstr>Глэдис</vt:lpstr>
      <vt:lpstr>Прованс</vt:lpstr>
      <vt:lpstr>Квадро</vt:lpstr>
      <vt:lpstr>Тесс</vt:lpstr>
      <vt:lpstr>Инесса NEW</vt:lpstr>
      <vt:lpstr>Афина</vt:lpstr>
      <vt:lpstr>Самира</vt:lpstr>
      <vt:lpstr>Люкс</vt:lpstr>
      <vt:lpstr>Шале</vt:lpstr>
      <vt:lpstr>Милания</vt:lpstr>
      <vt:lpstr>Орион</vt:lpstr>
      <vt:lpstr>Ева</vt:lpstr>
      <vt:lpstr> Янна</vt:lpstr>
      <vt:lpstr>ГОТОВЫЕ решения КУХНИ 2м</vt:lpstr>
      <vt:lpstr>ГОТОВЫЕ  решения КУХНИ 1,6 м</vt:lpstr>
      <vt:lpstr>' КОРПУС Кухня'!Область_печати</vt:lpstr>
      <vt:lpstr>' Чарли'!Область_печати</vt:lpstr>
      <vt:lpstr>'ГОТОВЫЕ решения КУХНИ 2м'!Область_печати</vt:lpstr>
      <vt:lpstr>'Инесса NEW'!Область_печати</vt:lpstr>
      <vt:lpstr>Квадро!Область_печати</vt:lpstr>
      <vt:lpstr>Люкс!Область_печати</vt:lpstr>
      <vt:lpstr>Прованс!Область_печати</vt:lpstr>
      <vt:lpstr>Шале!Область_печати</vt:lpstr>
      <vt:lpstr>ОбщаяНаценка</vt:lpstr>
    </vt:vector>
  </TitlesOfParts>
  <Company>MebelIndastri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</dc:creator>
  <cp:lastModifiedBy>User</cp:lastModifiedBy>
  <cp:lastPrinted>2025-11-19T08:43:55Z</cp:lastPrinted>
  <dcterms:created xsi:type="dcterms:W3CDTF">2018-03-14T10:25:46Z</dcterms:created>
  <dcterms:modified xsi:type="dcterms:W3CDTF">2026-01-26T14:08:06Z</dcterms:modified>
</cp:coreProperties>
</file>